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GRANTS PROGRAM\6-FORMS\1-Advances\Under Development\"/>
    </mc:Choice>
  </mc:AlternateContent>
  <bookViews>
    <workbookView xWindow="0" yWindow="0" windowWidth="28800" windowHeight="11610"/>
  </bookViews>
  <sheets>
    <sheet name="Summary, 1st" sheetId="1" r:id="rId1"/>
    <sheet name="Grant Chgs, 2nd" sheetId="2" r:id="rId2"/>
    <sheet name="Match Chgs, 3rd" sheetId="3" r:id="rId3"/>
    <sheet name="CO-Division Use Only" sheetId="4" r:id="rId4"/>
  </sheets>
  <definedNames>
    <definedName name="_xlnm.Print_Area" localSheetId="1">'Grant Chgs, 2nd'!$A$1:$T$56</definedName>
    <definedName name="_xlnm.Print_Area" localSheetId="2">'Match Chgs, 3rd'!$A$1:$T$55</definedName>
    <definedName name="_xlnm.Print_Area" localSheetId="0">'Summary, 1st'!$A$1:$K$49</definedName>
    <definedName name="_xlnm.Print_Titles" localSheetId="1">'Grant Chgs, 2nd'!$1:$9</definedName>
    <definedName name="_xlnm.Print_Titles" localSheetId="2">'Match Chgs, 3rd'!$1:$9</definedName>
    <definedName name="_xlnm.Print_Titles" localSheetId="0">'Summary, 1st'!$1:$6</definedName>
  </definedNames>
  <calcPr calcId="162913"/>
</workbook>
</file>

<file path=xl/calcChain.xml><?xml version="1.0" encoding="utf-8"?>
<calcChain xmlns="http://schemas.openxmlformats.org/spreadsheetml/2006/main">
  <c r="E14" i="4" l="1"/>
  <c r="O6" i="4"/>
  <c r="I6" i="4"/>
  <c r="D5" i="4"/>
  <c r="E4" i="4"/>
  <c r="C3" i="4"/>
  <c r="B38" i="1" l="1"/>
  <c r="D4" i="2" l="1"/>
  <c r="D5" i="2"/>
  <c r="C6" i="2"/>
  <c r="D5" i="3"/>
  <c r="J25" i="1"/>
  <c r="L4" i="3"/>
  <c r="J4" i="3"/>
  <c r="L4" i="2"/>
  <c r="J4" i="2"/>
  <c r="B25" i="1"/>
  <c r="B26" i="1" s="1"/>
  <c r="K21" i="1"/>
  <c r="F12" i="4" s="1"/>
  <c r="H25" i="1"/>
  <c r="G25" i="1"/>
  <c r="F25" i="1"/>
  <c r="D25" i="1"/>
  <c r="D26" i="1" s="1"/>
  <c r="K24" i="1"/>
  <c r="K23" i="1"/>
  <c r="K22" i="1"/>
  <c r="J26" i="1"/>
  <c r="H26" i="1"/>
  <c r="G26" i="1"/>
  <c r="F26" i="1"/>
  <c r="E25" i="1"/>
  <c r="E26" i="1"/>
  <c r="E48" i="1"/>
  <c r="K39" i="1"/>
  <c r="K38" i="1"/>
  <c r="K37" i="1"/>
  <c r="K30" i="1"/>
  <c r="K31" i="1"/>
  <c r="C6" i="3"/>
  <c r="D4" i="3"/>
  <c r="A52" i="2"/>
  <c r="B32" i="1" s="1"/>
  <c r="A51" i="3"/>
  <c r="B40" i="1"/>
  <c r="B41" i="1" s="1"/>
  <c r="K29" i="1"/>
  <c r="G52" i="2"/>
  <c r="D9" i="1"/>
  <c r="J9" i="1"/>
  <c r="D51" i="3"/>
  <c r="D40" i="1" s="1"/>
  <c r="G51" i="3"/>
  <c r="J51" i="3"/>
  <c r="J12" i="1" s="1"/>
  <c r="M51" i="3"/>
  <c r="J13" i="1" s="1"/>
  <c r="P51" i="3"/>
  <c r="S51" i="3"/>
  <c r="M52" i="2"/>
  <c r="D52" i="2"/>
  <c r="J52" i="2"/>
  <c r="P52" i="2"/>
  <c r="H32" i="1" s="1"/>
  <c r="H33" i="1" s="1"/>
  <c r="S52" i="2"/>
  <c r="J32" i="1" s="1"/>
  <c r="J33" i="1" s="1"/>
  <c r="D14" i="1"/>
  <c r="D10" i="1"/>
  <c r="D32" i="1"/>
  <c r="D33" i="1" s="1"/>
  <c r="F40" i="1"/>
  <c r="F41" i="1" s="1"/>
  <c r="S54" i="2"/>
  <c r="S55" i="2" s="1"/>
  <c r="T55" i="2" s="1"/>
  <c r="J40" i="1"/>
  <c r="J41" i="1" s="1"/>
  <c r="J11" i="1"/>
  <c r="E40" i="1"/>
  <c r="E41" i="1" s="1"/>
  <c r="J14" i="1"/>
  <c r="H40" i="1"/>
  <c r="H41" i="1" s="1"/>
  <c r="D13" i="1"/>
  <c r="G32" i="1"/>
  <c r="D12" i="1"/>
  <c r="F32" i="1"/>
  <c r="F33" i="1" s="1"/>
  <c r="F34" i="1" s="1"/>
  <c r="D11" i="1"/>
  <c r="E32" i="1"/>
  <c r="S53" i="3"/>
  <c r="S54" i="3" s="1"/>
  <c r="T54" i="3" s="1"/>
  <c r="D15" i="1"/>
  <c r="J15" i="1"/>
  <c r="G33" i="1"/>
  <c r="G34" i="1" s="1"/>
  <c r="E33" i="1"/>
  <c r="E34" i="1" s="1"/>
  <c r="D34" i="1" l="1"/>
  <c r="H34" i="1"/>
  <c r="K25" i="1"/>
  <c r="N20" i="4" s="1"/>
  <c r="N21" i="4" s="1"/>
  <c r="D16" i="1"/>
  <c r="D41" i="1"/>
  <c r="G40" i="1"/>
  <c r="G41" i="1" s="1"/>
  <c r="G53" i="3"/>
  <c r="G55" i="2" s="1"/>
  <c r="J10" i="1"/>
  <c r="J16" i="1" s="1"/>
  <c r="K32" i="1"/>
  <c r="K33" i="1" s="1"/>
  <c r="D45" i="1" s="1"/>
  <c r="B33" i="1"/>
  <c r="B34" i="1" s="1"/>
  <c r="J34" i="1"/>
  <c r="J47" i="1"/>
  <c r="G54" i="2"/>
  <c r="K26" i="1" l="1"/>
  <c r="J46" i="1"/>
  <c r="D48" i="1"/>
  <c r="H14" i="4" s="1"/>
  <c r="N22" i="4"/>
  <c r="N23" i="4" s="1"/>
  <c r="K34" i="1"/>
  <c r="J48" i="1"/>
  <c r="K48" i="1" s="1"/>
  <c r="K40" i="1"/>
  <c r="K41" i="1" s="1"/>
  <c r="D46" i="1" s="1"/>
  <c r="H15" i="4" s="1"/>
  <c r="G56" i="2"/>
  <c r="G54" i="3"/>
  <c r="I54" i="2"/>
  <c r="I56" i="2" s="1"/>
  <c r="I55" i="2"/>
  <c r="K47" i="1"/>
  <c r="D47" i="1" l="1"/>
  <c r="E46" i="1" s="1"/>
  <c r="D49" i="1"/>
  <c r="G55" i="3"/>
  <c r="I53" i="3"/>
  <c r="I55" i="3" s="1"/>
  <c r="I54" i="3"/>
  <c r="E45" i="1" l="1"/>
  <c r="E47" i="1" s="1"/>
  <c r="E49" i="1"/>
</calcChain>
</file>

<file path=xl/sharedStrings.xml><?xml version="1.0" encoding="utf-8"?>
<sst xmlns="http://schemas.openxmlformats.org/spreadsheetml/2006/main" count="244" uniqueCount="151">
  <si>
    <t>Staff</t>
  </si>
  <si>
    <t>Contracts</t>
  </si>
  <si>
    <t>Materials / Supplies</t>
  </si>
  <si>
    <t>Equipment Use Expense</t>
  </si>
  <si>
    <t>Equipment Purchase</t>
  </si>
  <si>
    <t>Other</t>
  </si>
  <si>
    <t>Indirect Costs</t>
  </si>
  <si>
    <t>Amount to be applied to MATCH requirements:</t>
  </si>
  <si>
    <t>TOTAL MATCH</t>
  </si>
  <si>
    <t>AMOUNT</t>
  </si>
  <si>
    <t xml:space="preserve">CATEGORY     </t>
  </si>
  <si>
    <t>GRANTEE:</t>
  </si>
  <si>
    <t>Notes</t>
  </si>
  <si>
    <r>
      <t>TOTAL REIMBURSEMENT</t>
    </r>
    <r>
      <rPr>
        <b/>
        <sz val="7"/>
        <rFont val="Arial"/>
        <family val="2"/>
      </rPr>
      <t/>
    </r>
  </si>
  <si>
    <t>to</t>
  </si>
  <si>
    <t>Total</t>
  </si>
  <si>
    <t>Materials/
Supplies</t>
  </si>
  <si>
    <t>GRANTEE PROJECT NOTES:</t>
  </si>
  <si>
    <t>PROJECT TITLE:</t>
  </si>
  <si>
    <t>Indirect Cannot Exceed 15% of Direct Grant Funds</t>
  </si>
  <si>
    <t>MINIMUM MATCH REQUIRED:</t>
  </si>
  <si>
    <t>PROJECTED GRANT/MATCH PERCENTAGES</t>
  </si>
  <si>
    <t>Attach
#</t>
  </si>
  <si>
    <t>PROJECT AGREEMENT NUMBER:</t>
  </si>
  <si>
    <t>TO</t>
  </si>
  <si>
    <t>Materials/ Supplies</t>
  </si>
  <si>
    <t>Staff Charges</t>
  </si>
  <si>
    <t>PROJECT ACCOMPLISHMENT REPORT ATTACHED:</t>
  </si>
  <si>
    <t>PROJECT MATCH EXPENDITURES</t>
  </si>
  <si>
    <t>PROJECT ACCOMPLISHMENT REPORT INCLUDES MATCH:</t>
  </si>
  <si>
    <t>Total Match</t>
  </si>
  <si>
    <t>INDIRECT Year-to-Date Calculation</t>
  </si>
  <si>
    <t>Grant Expenses to Date:</t>
  </si>
  <si>
    <r>
      <t xml:space="preserve">MINIMUM MATCH REQUIRED:
</t>
    </r>
    <r>
      <rPr>
        <i/>
        <sz val="8"/>
        <rFont val="Arial"/>
        <family val="2"/>
      </rPr>
      <t>Calc'ed from Grant Expenses to Date:</t>
    </r>
  </si>
  <si>
    <t>Match to Date:</t>
  </si>
  <si>
    <t>Over or Under Match:</t>
  </si>
  <si>
    <t>TOTAL PROJECT COSTS TO DATE:</t>
  </si>
  <si>
    <t>Over or Under 15% Indirect:</t>
  </si>
  <si>
    <r>
      <t>Max Indirect Allowable to Date</t>
    </r>
    <r>
      <rPr>
        <b/>
        <sz val="8"/>
        <rFont val="Arial"/>
        <family val="2"/>
      </rPr>
      <t xml:space="preserve"> </t>
    </r>
    <r>
      <rPr>
        <i/>
        <sz val="8"/>
        <rFont val="Arial"/>
        <family val="2"/>
      </rPr>
      <t>(Grant + Match):</t>
    </r>
  </si>
  <si>
    <t>EXPENDITURE WORKBOOK - ADVANCE</t>
  </si>
  <si>
    <t>Grant Expenses Reported:</t>
  </si>
  <si>
    <t xml:space="preserve">EXPEND REPORT FOR ADVANCE #:           </t>
  </si>
  <si>
    <r>
      <rPr>
        <b/>
        <i/>
        <sz val="10"/>
        <color theme="8" tint="-0.249977111117893"/>
        <rFont val="Arial"/>
        <family val="2"/>
      </rPr>
      <t>MATCH: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ENTER PRIOR REPORTED MATCH TO SEE WHAT YOUR YEAR-TO-DATE PERCENTAGES WILL BE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The current match reported will auto-fill from the "Match Chgs" tab</t>
    </r>
    <r>
      <rPr>
        <sz val="10"/>
        <rFont val="Arial"/>
        <family val="2"/>
      </rPr>
      <t>)</t>
    </r>
    <r>
      <rPr>
        <b/>
        <sz val="10"/>
        <rFont val="Arial"/>
        <family val="2"/>
      </rPr>
      <t>:</t>
    </r>
  </si>
  <si>
    <t>Adv 1 Expend</t>
  </si>
  <si>
    <t>Adv 2 Expend</t>
  </si>
  <si>
    <t>Adv 3 Expend</t>
  </si>
  <si>
    <t>Expenditures Reported</t>
  </si>
  <si>
    <t>Match Reported</t>
  </si>
  <si>
    <t>Adv 1 Match</t>
  </si>
  <si>
    <t>Adv 2 Match</t>
  </si>
  <si>
    <t>Adv 3 Match</t>
  </si>
  <si>
    <t>Current Grant Expend Report</t>
  </si>
  <si>
    <t>Current Match Report</t>
  </si>
  <si>
    <t>Adv 1</t>
  </si>
  <si>
    <t>Adv 2</t>
  </si>
  <si>
    <t>Adv 3</t>
  </si>
  <si>
    <t>Balance - Advances to Expenditures</t>
  </si>
  <si>
    <t>Grant</t>
  </si>
  <si>
    <t>Allocation</t>
  </si>
  <si>
    <t>Total Advanced</t>
  </si>
  <si>
    <t>Balance - Grant Allocation to Advances</t>
  </si>
  <si>
    <t>Total Grant Expend</t>
  </si>
  <si>
    <t>GRANT EXPENDITURES APPLIED FROM ADVANCES</t>
  </si>
  <si>
    <r>
      <rPr>
        <b/>
        <i/>
        <sz val="10"/>
        <color theme="8" tint="-0.249977111117893"/>
        <rFont val="Arial"/>
        <family val="2"/>
      </rPr>
      <t>GRANT ALLOCATION TO ADVANCES</t>
    </r>
    <r>
      <rPr>
        <b/>
        <i/>
        <sz val="10"/>
        <rFont val="Arial"/>
        <family val="2"/>
      </rPr>
      <t>:</t>
    </r>
    <r>
      <rPr>
        <b/>
        <sz val="10"/>
        <rFont val="Arial"/>
        <family val="2"/>
      </rPr>
      <t xml:space="preserve"> ENTER GRANT ALLOCATION AND ADVANCES TO SEE WHAT YOUR YEAR-TO-DATE BALANCES AND PERCENTAGES WILL BE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The current expenditure report will auto-fill from the "Grant Chgs" tab</t>
    </r>
    <r>
      <rPr>
        <sz val="10"/>
        <rFont val="Arial"/>
        <family val="2"/>
      </rPr>
      <t>)</t>
    </r>
    <r>
      <rPr>
        <b/>
        <sz val="10"/>
        <rFont val="Arial"/>
        <family val="2"/>
      </rPr>
      <t>:</t>
    </r>
  </si>
  <si>
    <r>
      <rPr>
        <b/>
        <i/>
        <sz val="10"/>
        <color theme="8" tint="-0.249977111117893"/>
        <rFont val="Arial"/>
        <family val="2"/>
      </rPr>
      <t>GRANT EXPENDED</t>
    </r>
    <r>
      <rPr>
        <b/>
        <i/>
        <sz val="10"/>
        <rFont val="Arial"/>
        <family val="2"/>
      </rPr>
      <t>:</t>
    </r>
    <r>
      <rPr>
        <b/>
        <sz val="10"/>
        <rFont val="Arial"/>
        <family val="2"/>
      </rPr>
      <t xml:space="preserve"> ENTER PRIOR REPORTED EXPENDITURES TO SEE WHAT YOUR YEAR-TO-DATE PERCENTAGES AND GRANT BALANCE WILL BE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The current expenditure report will auto-fill from the "Grant Chgs" tab</t>
    </r>
    <r>
      <rPr>
        <sz val="10"/>
        <rFont val="Arial"/>
        <family val="2"/>
      </rPr>
      <t>)</t>
    </r>
    <r>
      <rPr>
        <b/>
        <sz val="10"/>
        <rFont val="Arial"/>
        <family val="2"/>
      </rPr>
      <t>:</t>
    </r>
  </si>
  <si>
    <t xml:space="preserve">PROJECT AGREEMENT NUMBER:   </t>
  </si>
  <si>
    <t xml:space="preserve">                EXPENDITURE REPORT PERIOD:                </t>
  </si>
  <si>
    <t xml:space="preserve">                       :      </t>
  </si>
  <si>
    <t>PROJECT PERFORMANCE
           PERIOD:</t>
  </si>
  <si>
    <t>EXPENDITURE REPORT PERIOD</t>
  </si>
  <si>
    <t xml:space="preserve">EXPEND REPORT FOR ADVANCE #:  </t>
  </si>
  <si>
    <r>
      <t xml:space="preserve">TOTAL MATCH INDIRECT + GRANT
INDIRECT WITHIN EXPENDITURE  PERIOD: </t>
    </r>
    <r>
      <rPr>
        <i/>
        <sz val="8"/>
        <rFont val="Arial"/>
        <family val="2"/>
      </rPr>
      <t>(Cannot Exceed 15% of direct grant funds at Project Close)</t>
    </r>
    <r>
      <rPr>
        <i/>
        <sz val="10"/>
        <rFont val="Arial"/>
        <family val="2"/>
      </rPr>
      <t>:</t>
    </r>
  </si>
  <si>
    <t xml:space="preserve">TOTAL MATCH WITHIN EXPENDITURE PERIOD: </t>
  </si>
  <si>
    <t>TOTAL GRANT COSTS WITHIN EXPENDITURE PERIOD:</t>
  </si>
  <si>
    <t xml:space="preserve">TOTAL PROJECT COSTS WITHIN EXPENDITURE PERIOD: </t>
  </si>
  <si>
    <t>INDIRECT GRANT WITHIN EXPENDITURE PERIOD:</t>
  </si>
  <si>
    <t>TOTAL MATCH WITHIN EXPENDITURE PERIOD:</t>
  </si>
  <si>
    <t xml:space="preserve"> TOTAL PROJECT COSTS WITHIN EXPENDITURE PERIOD: </t>
  </si>
  <si>
    <t>INDIRECT MATCH WITHIN EXPENDITURE PERIOD :</t>
  </si>
  <si>
    <r>
      <t xml:space="preserve">TOTAL GRANT INDIRECT + MATCH
INDIRECT WITHIN EXPENDITURE PERIOD: </t>
    </r>
    <r>
      <rPr>
        <i/>
        <sz val="8"/>
        <rFont val="Arial"/>
        <family val="2"/>
      </rPr>
      <t>(Cannot Exceed 15% of direct grant funds at Project Close)</t>
    </r>
  </si>
  <si>
    <r>
      <rPr>
        <b/>
        <sz val="10"/>
        <rFont val="Arial"/>
        <family val="2"/>
      </rPr>
      <t>Total Grant Indirect + Match Indirect to Date</t>
    </r>
    <r>
      <rPr>
        <i/>
        <sz val="8"/>
        <rFont val="Arial"/>
        <family val="2"/>
      </rPr>
      <t>:</t>
    </r>
  </si>
  <si>
    <t>ENTER ALL PROJECT RELATED MATCH COSTS FOR THIS PAYMENT REQUEST PERIOD AND REFERENCE THE ATTACHED ORIGINATING SOURCE DOCUMENTS IN NUMERICAL ORDER:</t>
  </si>
  <si>
    <t>ENTER ALL PROJECT RELATED COSTS THIS PAYMENT REQUEST PERIOD AND REFERENCE THE ATTACHED ORIGINATING SOURCE DOCUMENTS IN NUMERICAL ORDER:</t>
  </si>
  <si>
    <t>1.</t>
  </si>
  <si>
    <t>Date:</t>
  </si>
  <si>
    <t>2.</t>
  </si>
  <si>
    <t>Grantee:</t>
  </si>
  <si>
    <t>3.</t>
  </si>
  <si>
    <t>Project Agreement Number:</t>
  </si>
  <si>
    <t>4.</t>
  </si>
  <si>
    <t>Project Type:</t>
  </si>
  <si>
    <t>5.</t>
  </si>
  <si>
    <t>Project Performance Period (Original):</t>
  </si>
  <si>
    <t>from:</t>
  </si>
  <si>
    <t>to:</t>
  </si>
  <si>
    <t>6.</t>
  </si>
  <si>
    <t>Amendment(s):</t>
  </si>
  <si>
    <t xml:space="preserve">       No</t>
  </si>
  <si>
    <t xml:space="preserve">       Yes</t>
  </si>
  <si>
    <t xml:space="preserve">  If 'Yes', how many ?</t>
  </si>
  <si>
    <t xml:space="preserve">Type of Amendment:  </t>
  </si>
  <si>
    <t xml:space="preserve">       Time Extension</t>
  </si>
  <si>
    <t xml:space="preserve">  Amended End Date:</t>
  </si>
  <si>
    <t xml:space="preserve">       Description </t>
  </si>
  <si>
    <t>7.</t>
  </si>
  <si>
    <t>Project Contract Amount:</t>
  </si>
  <si>
    <t xml:space="preserve">  $</t>
  </si>
  <si>
    <t>8.</t>
  </si>
  <si>
    <t>Minimum Match Required:</t>
  </si>
  <si>
    <t>$</t>
  </si>
  <si>
    <t>Total Match Submitted:</t>
  </si>
  <si>
    <t>Match Requirement Met?</t>
  </si>
  <si>
    <t xml:space="preserve">      No </t>
  </si>
  <si>
    <t xml:space="preserve"> Yes</t>
  </si>
  <si>
    <t>9.</t>
  </si>
  <si>
    <t>Payment Type:</t>
  </si>
  <si>
    <t xml:space="preserve"> Reimbursement</t>
  </si>
  <si>
    <t xml:space="preserve"> Advance</t>
  </si>
  <si>
    <t>Total Payments Made:</t>
  </si>
  <si>
    <t>Remaining Funds:</t>
  </si>
  <si>
    <t>Actual Expenditures Reimbursed:</t>
  </si>
  <si>
    <t>Refund Amount Due:</t>
  </si>
  <si>
    <t>10.</t>
  </si>
  <si>
    <t>If Remaining Funds in Item #9. are greater than, $10,000, provide reason:</t>
  </si>
  <si>
    <t>11.</t>
  </si>
  <si>
    <t>Final documents submitted:</t>
  </si>
  <si>
    <t xml:space="preserve">      Project Accomplishment Report (PAR)</t>
  </si>
  <si>
    <t xml:space="preserve">      All documents supporting expenditures (including match)</t>
  </si>
  <si>
    <t xml:space="preserve">      Reimbursement/Advance Workbook</t>
  </si>
  <si>
    <t xml:space="preserve">      For those projects in which a report was part of the Project Agreement, two (2) copies of the report(s)</t>
  </si>
  <si>
    <t xml:space="preserve">      For all sub-contracted work, a Notice of Completion</t>
  </si>
  <si>
    <t>12.</t>
  </si>
  <si>
    <t>How many miles of trail/road maintained or land restored?</t>
  </si>
  <si>
    <t>or</t>
  </si>
  <si>
    <t xml:space="preserve">   acres:</t>
  </si>
  <si>
    <t>13.</t>
  </si>
  <si>
    <t>Did the project have "Ground Disturbing Activity"?</t>
  </si>
  <si>
    <t>If 'Yes', attach soil report.</t>
  </si>
  <si>
    <t>14</t>
  </si>
  <si>
    <t>Was habitat monitoring done during the project?</t>
  </si>
  <si>
    <t>If 'Yes', attach results.</t>
  </si>
  <si>
    <t>15.</t>
  </si>
  <si>
    <t>Were pictures provided?</t>
  </si>
  <si>
    <t>If 'Yes', attach pictures.</t>
  </si>
  <si>
    <t>16.</t>
  </si>
  <si>
    <t xml:space="preserve">List all scope items not completed (or provide an attachment): </t>
  </si>
  <si>
    <t>17. Final Project Review Notes:</t>
  </si>
  <si>
    <t>Grant Administrator:</t>
  </si>
  <si>
    <t>Trail Coordinator (If soil report required):</t>
  </si>
  <si>
    <t>HMP Reviewed:</t>
  </si>
  <si>
    <t>Grants Manager: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</si>
</sst>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m/d/yy;@"/>
    <numFmt numFmtId="167" formatCode="_(* #,##0.00_);_(* \(#,##0.00\);_(* &quot;-&quot;_);_(@_)"/>
    <numFmt numFmtId="168" formatCode="mm/dd/yyyy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7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u/>
      <sz val="15"/>
      <name val="Arial"/>
      <family val="2"/>
    </font>
    <font>
      <sz val="9.5"/>
      <name val="Arial"/>
      <family val="2"/>
    </font>
    <font>
      <b/>
      <sz val="15"/>
      <name val="Arial"/>
      <family val="2"/>
    </font>
    <font>
      <b/>
      <i/>
      <sz val="1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b/>
      <i/>
      <sz val="10"/>
      <color theme="8" tint="-0.249977111117893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Dot">
        <color indexed="64"/>
      </bottom>
      <diagonal/>
    </border>
    <border>
      <left style="thin">
        <color indexed="64"/>
      </left>
      <right/>
      <top style="hair">
        <color indexed="64"/>
      </top>
      <bottom style="dashDot">
        <color indexed="64"/>
      </bottom>
      <diagonal/>
    </border>
    <border>
      <left/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hair">
        <color indexed="64"/>
      </left>
      <right/>
      <top style="hair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20">
    <xf numFmtId="0" fontId="0" fillId="0" borderId="0" xfId="0"/>
    <xf numFmtId="0" fontId="8" fillId="0" borderId="0" xfId="1"/>
    <xf numFmtId="0" fontId="5" fillId="4" borderId="0" xfId="0" applyFont="1" applyFill="1" applyAlignment="1">
      <alignment horizontal="center" vertical="center"/>
    </xf>
    <xf numFmtId="0" fontId="0" fillId="4" borderId="0" xfId="0" applyFill="1" applyProtection="1">
      <protection locked="0"/>
    </xf>
    <xf numFmtId="0" fontId="6" fillId="4" borderId="0" xfId="0" applyFont="1" applyFill="1" applyAlignment="1" applyProtection="1">
      <alignment horizontal="center"/>
      <protection locked="0"/>
    </xf>
    <xf numFmtId="44" fontId="0" fillId="4" borderId="0" xfId="0" applyNumberFormat="1" applyFill="1" applyProtection="1">
      <protection locked="0"/>
    </xf>
    <xf numFmtId="44" fontId="1" fillId="4" borderId="0" xfId="0" applyNumberFormat="1" applyFont="1" applyFill="1" applyProtection="1">
      <protection locked="0"/>
    </xf>
    <xf numFmtId="44" fontId="0" fillId="3" borderId="0" xfId="0" applyNumberFormat="1" applyFill="1" applyProtection="1">
      <protection locked="0"/>
    </xf>
    <xf numFmtId="0" fontId="6" fillId="4" borderId="0" xfId="0" applyFont="1" applyFill="1" applyAlignment="1" applyProtection="1">
      <alignment horizontal="left"/>
      <protection locked="0"/>
    </xf>
    <xf numFmtId="44" fontId="3" fillId="3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Border="1"/>
    <xf numFmtId="0" fontId="1" fillId="2" borderId="0" xfId="0" applyFont="1" applyFill="1"/>
    <xf numFmtId="43" fontId="1" fillId="4" borderId="3" xfId="0" applyNumberFormat="1" applyFont="1" applyFill="1" applyBorder="1" applyProtection="1">
      <protection locked="0"/>
    </xf>
    <xf numFmtId="43" fontId="1" fillId="4" borderId="4" xfId="0" applyNumberFormat="1" applyFont="1" applyFill="1" applyBorder="1" applyProtection="1">
      <protection locked="0"/>
    </xf>
    <xf numFmtId="0" fontId="1" fillId="4" borderId="0" xfId="0" applyFont="1" applyFill="1"/>
    <xf numFmtId="0" fontId="1" fillId="4" borderId="0" xfId="0" applyFont="1" applyFill="1" applyBorder="1"/>
    <xf numFmtId="0" fontId="1" fillId="6" borderId="7" xfId="0" applyFont="1" applyFill="1" applyBorder="1"/>
    <xf numFmtId="43" fontId="1" fillId="4" borderId="12" xfId="0" applyNumberFormat="1" applyFont="1" applyFill="1" applyBorder="1" applyProtection="1">
      <protection locked="0"/>
    </xf>
    <xf numFmtId="43" fontId="1" fillId="4" borderId="10" xfId="0" applyNumberFormat="1" applyFont="1" applyFill="1" applyBorder="1" applyProtection="1">
      <protection locked="0"/>
    </xf>
    <xf numFmtId="44" fontId="3" fillId="5" borderId="30" xfId="0" applyNumberFormat="1" applyFont="1" applyFill="1" applyBorder="1" applyAlignment="1" applyProtection="1">
      <protection locked="0"/>
    </xf>
    <xf numFmtId="44" fontId="3" fillId="5" borderId="31" xfId="0" applyNumberFormat="1" applyFont="1" applyFill="1" applyBorder="1" applyAlignment="1" applyProtection="1">
      <protection locked="0"/>
    </xf>
    <xf numFmtId="44" fontId="3" fillId="5" borderId="32" xfId="0" applyNumberFormat="1" applyFont="1" applyFill="1" applyBorder="1" applyAlignment="1" applyProtection="1">
      <protection locked="0"/>
    </xf>
    <xf numFmtId="9" fontId="1" fillId="4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17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4" borderId="0" xfId="0" applyFont="1" applyFill="1" applyBorder="1" applyAlignment="1">
      <alignment horizontal="center"/>
    </xf>
    <xf numFmtId="0" fontId="16" fillId="4" borderId="0" xfId="0" applyFont="1" applyFill="1" applyBorder="1" applyAlignment="1"/>
    <xf numFmtId="0" fontId="9" fillId="4" borderId="0" xfId="0" applyFont="1" applyFill="1" applyBorder="1" applyAlignment="1"/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44" fontId="3" fillId="4" borderId="0" xfId="0" applyNumberFormat="1" applyFont="1" applyFill="1" applyBorder="1" applyAlignment="1" applyProtection="1">
      <protection locked="0"/>
    </xf>
    <xf numFmtId="44" fontId="3" fillId="4" borderId="0" xfId="0" applyNumberFormat="1" applyFont="1" applyFill="1" applyBorder="1" applyAlignment="1" applyProtection="1">
      <alignment horizontal="center"/>
      <protection locked="0"/>
    </xf>
    <xf numFmtId="44" fontId="3" fillId="4" borderId="0" xfId="0" applyNumberFormat="1" applyFont="1" applyFill="1" applyBorder="1" applyAlignment="1" applyProtection="1">
      <alignment horizontal="right" vertical="center"/>
      <protection locked="0"/>
    </xf>
    <xf numFmtId="1" fontId="6" fillId="4" borderId="0" xfId="0" applyNumberFormat="1" applyFont="1" applyFill="1" applyAlignment="1" applyProtection="1">
      <alignment horizontal="center" vertical="center"/>
      <protection locked="0"/>
    </xf>
    <xf numFmtId="1" fontId="1" fillId="4" borderId="20" xfId="0" applyNumberFormat="1" applyFont="1" applyFill="1" applyBorder="1" applyAlignment="1" applyProtection="1">
      <alignment horizontal="center" vertical="center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1" fontId="0" fillId="4" borderId="8" xfId="0" applyNumberFormat="1" applyFill="1" applyBorder="1" applyAlignment="1" applyProtection="1">
      <alignment horizontal="center" vertical="center"/>
      <protection locked="0"/>
    </xf>
    <xf numFmtId="1" fontId="0" fillId="4" borderId="0" xfId="0" applyNumberFormat="1" applyFill="1" applyAlignment="1" applyProtection="1">
      <alignment horizontal="center" vertical="center"/>
      <protection locked="0"/>
    </xf>
    <xf numFmtId="1" fontId="1" fillId="4" borderId="0" xfId="0" applyNumberFormat="1" applyFont="1" applyFill="1" applyAlignment="1" applyProtection="1">
      <alignment horizontal="center" vertical="center"/>
      <protection locked="0"/>
    </xf>
    <xf numFmtId="1" fontId="3" fillId="3" borderId="0" xfId="0" applyNumberFormat="1" applyFont="1" applyFill="1" applyAlignment="1" applyProtection="1">
      <alignment horizontal="center" vertical="center"/>
      <protection locked="0"/>
    </xf>
    <xf numFmtId="44" fontId="2" fillId="4" borderId="20" xfId="0" applyNumberFormat="1" applyFont="1" applyFill="1" applyBorder="1" applyAlignment="1" applyProtection="1">
      <alignment wrapText="1"/>
      <protection locked="0"/>
    </xf>
    <xf numFmtId="44" fontId="2" fillId="4" borderId="11" xfId="0" applyNumberFormat="1" applyFont="1" applyFill="1" applyBorder="1" applyAlignment="1" applyProtection="1">
      <alignment wrapText="1"/>
      <protection locked="0"/>
    </xf>
    <xf numFmtId="44" fontId="2" fillId="4" borderId="8" xfId="0" applyNumberFormat="1" applyFont="1" applyFill="1" applyBorder="1" applyAlignment="1" applyProtection="1">
      <alignment wrapText="1"/>
      <protection locked="0"/>
    </xf>
    <xf numFmtId="167" fontId="1" fillId="4" borderId="21" xfId="0" applyNumberFormat="1" applyFont="1" applyFill="1" applyBorder="1" applyProtection="1">
      <protection locked="0"/>
    </xf>
    <xf numFmtId="167" fontId="1" fillId="4" borderId="22" xfId="0" applyNumberFormat="1" applyFont="1" applyFill="1" applyBorder="1" applyProtection="1">
      <protection locked="0"/>
    </xf>
    <xf numFmtId="167" fontId="0" fillId="4" borderId="34" xfId="0" applyNumberForma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19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left" wrapText="1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3" fillId="5" borderId="26" xfId="0" applyFont="1" applyFill="1" applyBorder="1" applyAlignment="1" applyProtection="1">
      <alignment horizontal="center" vertical="center" wrapText="1"/>
      <protection locked="0"/>
    </xf>
    <xf numFmtId="0" fontId="13" fillId="5" borderId="29" xfId="0" applyFont="1" applyFill="1" applyBorder="1" applyAlignment="1" applyProtection="1">
      <alignment horizontal="center" vertical="center" wrapText="1"/>
      <protection locked="0"/>
    </xf>
    <xf numFmtId="44" fontId="2" fillId="4" borderId="36" xfId="0" applyNumberFormat="1" applyFont="1" applyFill="1" applyBorder="1" applyAlignment="1" applyProtection="1">
      <alignment wrapText="1"/>
      <protection locked="0"/>
    </xf>
    <xf numFmtId="44" fontId="2" fillId="4" borderId="37" xfId="0" applyNumberFormat="1" applyFont="1" applyFill="1" applyBorder="1" applyAlignment="1" applyProtection="1">
      <alignment wrapText="1"/>
      <protection locked="0"/>
    </xf>
    <xf numFmtId="44" fontId="2" fillId="4" borderId="38" xfId="0" applyNumberFormat="1" applyFont="1" applyFill="1" applyBorder="1" applyAlignment="1" applyProtection="1">
      <alignment wrapText="1"/>
      <protection locked="0"/>
    </xf>
    <xf numFmtId="44" fontId="3" fillId="5" borderId="39" xfId="0" applyNumberFormat="1" applyFont="1" applyFill="1" applyBorder="1" applyAlignment="1" applyProtection="1">
      <protection locked="0"/>
    </xf>
    <xf numFmtId="1" fontId="4" fillId="4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3" fillId="5" borderId="28" xfId="0" applyFont="1" applyFill="1" applyBorder="1" applyAlignment="1" applyProtection="1">
      <alignment horizontal="center" vertical="center" wrapText="1"/>
      <protection locked="0"/>
    </xf>
    <xf numFmtId="44" fontId="2" fillId="4" borderId="35" xfId="0" applyNumberFormat="1" applyFont="1" applyFill="1" applyBorder="1" applyAlignment="1" applyProtection="1">
      <alignment wrapText="1"/>
      <protection locked="0"/>
    </xf>
    <xf numFmtId="44" fontId="2" fillId="4" borderId="5" xfId="0" applyNumberFormat="1" applyFont="1" applyFill="1" applyBorder="1" applyAlignment="1" applyProtection="1">
      <alignment wrapText="1"/>
      <protection locked="0"/>
    </xf>
    <xf numFmtId="44" fontId="2" fillId="4" borderId="7" xfId="0" applyNumberFormat="1" applyFont="1" applyFill="1" applyBorder="1" applyAlignment="1" applyProtection="1">
      <alignment wrapText="1"/>
      <protection locked="0"/>
    </xf>
    <xf numFmtId="44" fontId="3" fillId="4" borderId="0" xfId="0" applyNumberFormat="1" applyFont="1" applyFill="1" applyBorder="1" applyAlignment="1" applyProtection="1">
      <alignment horizontal="left" vertical="center"/>
      <protection locked="0"/>
    </xf>
    <xf numFmtId="44" fontId="1" fillId="4" borderId="0" xfId="0" applyNumberFormat="1" applyFont="1" applyFill="1" applyAlignment="1" applyProtection="1">
      <alignment horizontal="right"/>
      <protection locked="0"/>
    </xf>
    <xf numFmtId="44" fontId="3" fillId="4" borderId="0" xfId="0" applyNumberFormat="1" applyFont="1" applyFill="1" applyBorder="1" applyAlignment="1" applyProtection="1">
      <alignment horizontal="right"/>
      <protection locked="0"/>
    </xf>
    <xf numFmtId="44" fontId="10" fillId="4" borderId="0" xfId="0" applyNumberFormat="1" applyFont="1" applyFill="1" applyBorder="1" applyAlignment="1" applyProtection="1">
      <alignment horizontal="center"/>
      <protection locked="0"/>
    </xf>
    <xf numFmtId="44" fontId="3" fillId="4" borderId="0" xfId="2" applyFont="1" applyFill="1" applyBorder="1" applyAlignment="1" applyProtection="1">
      <alignment horizontal="center" vertical="center"/>
      <protection locked="0"/>
    </xf>
    <xf numFmtId="165" fontId="0" fillId="4" borderId="0" xfId="3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wrapText="1"/>
    </xf>
    <xf numFmtId="1" fontId="20" fillId="4" borderId="0" xfId="0" applyNumberFormat="1" applyFont="1" applyFill="1" applyAlignment="1" applyProtection="1">
      <alignment horizontal="center"/>
      <protection locked="0"/>
    </xf>
    <xf numFmtId="0" fontId="21" fillId="4" borderId="0" xfId="0" applyFont="1" applyFill="1" applyAlignment="1" applyProtection="1">
      <alignment horizontal="center"/>
      <protection locked="0"/>
    </xf>
    <xf numFmtId="0" fontId="17" fillId="4" borderId="0" xfId="0" applyFont="1" applyFill="1" applyAlignment="1" applyProtection="1">
      <protection locked="0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4" borderId="0" xfId="0" applyFont="1" applyFill="1" applyAlignment="1" applyProtection="1">
      <alignment horizontal="right" vertical="center"/>
      <protection locked="0"/>
    </xf>
    <xf numFmtId="0" fontId="1" fillId="2" borderId="18" xfId="0" applyFont="1" applyFill="1" applyBorder="1"/>
    <xf numFmtId="0" fontId="1" fillId="2" borderId="1" xfId="0" applyFont="1" applyFill="1" applyBorder="1"/>
    <xf numFmtId="0" fontId="15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44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4" fontId="3" fillId="4" borderId="0" xfId="0" applyNumberFormat="1" applyFont="1" applyFill="1" applyAlignment="1" applyProtection="1">
      <alignment horizontal="right" vertical="center"/>
      <protection locked="0"/>
    </xf>
    <xf numFmtId="44" fontId="0" fillId="4" borderId="0" xfId="0" applyNumberFormat="1" applyFill="1" applyAlignment="1" applyProtection="1">
      <alignment vertical="center"/>
      <protection locked="0"/>
    </xf>
    <xf numFmtId="8" fontId="3" fillId="9" borderId="23" xfId="2" applyNumberFormat="1" applyFont="1" applyFill="1" applyBorder="1" applyAlignment="1" applyProtection="1">
      <alignment vertical="center"/>
    </xf>
    <xf numFmtId="40" fontId="3" fillId="9" borderId="23" xfId="2" applyNumberFormat="1" applyFont="1" applyFill="1" applyBorder="1" applyAlignment="1" applyProtection="1">
      <alignment vertical="center"/>
    </xf>
    <xf numFmtId="39" fontId="3" fillId="5" borderId="33" xfId="2" applyNumberFormat="1" applyFont="1" applyFill="1" applyBorder="1" applyAlignment="1" applyProtection="1">
      <alignment vertical="center"/>
    </xf>
    <xf numFmtId="9" fontId="1" fillId="2" borderId="17" xfId="3" applyFont="1" applyFill="1" applyBorder="1" applyAlignment="1" applyProtection="1">
      <alignment horizontal="left" vertical="center"/>
    </xf>
    <xf numFmtId="39" fontId="3" fillId="5" borderId="33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Protection="1">
      <protection locked="0"/>
    </xf>
    <xf numFmtId="0" fontId="3" fillId="4" borderId="0" xfId="0" applyFont="1" applyFill="1" applyBorder="1" applyAlignment="1" applyProtection="1">
      <protection locked="0"/>
    </xf>
    <xf numFmtId="164" fontId="3" fillId="4" borderId="0" xfId="0" applyNumberFormat="1" applyFont="1" applyFill="1" applyBorder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0" fontId="1" fillId="4" borderId="0" xfId="0" applyFont="1" applyFill="1" applyBorder="1" applyAlignment="1" applyProtection="1">
      <alignment horizontal="right"/>
      <protection locked="0"/>
    </xf>
    <xf numFmtId="43" fontId="1" fillId="4" borderId="0" xfId="0" applyNumberFormat="1" applyFont="1" applyFill="1" applyBorder="1" applyProtection="1">
      <protection locked="0"/>
    </xf>
    <xf numFmtId="0" fontId="3" fillId="4" borderId="0" xfId="0" applyFont="1" applyFill="1" applyBorder="1" applyAlignment="1" applyProtection="1">
      <alignment horizontal="right"/>
      <protection locked="0"/>
    </xf>
    <xf numFmtId="164" fontId="3" fillId="4" borderId="0" xfId="0" applyNumberFormat="1" applyFont="1" applyFill="1" applyBorder="1" applyProtection="1">
      <protection locked="0"/>
    </xf>
    <xf numFmtId="0" fontId="1" fillId="4" borderId="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43" fontId="1" fillId="5" borderId="6" xfId="0" applyNumberFormat="1" applyFont="1" applyFill="1" applyBorder="1" applyProtection="1"/>
    <xf numFmtId="43" fontId="1" fillId="5" borderId="5" xfId="0" applyNumberFormat="1" applyFont="1" applyFill="1" applyBorder="1" applyProtection="1"/>
    <xf numFmtId="43" fontId="1" fillId="5" borderId="7" xfId="0" applyNumberFormat="1" applyFont="1" applyFill="1" applyBorder="1" applyProtection="1"/>
    <xf numFmtId="164" fontId="3" fillId="5" borderId="23" xfId="0" applyNumberFormat="1" applyFont="1" applyFill="1" applyBorder="1" applyProtection="1"/>
    <xf numFmtId="43" fontId="1" fillId="9" borderId="43" xfId="0" applyNumberFormat="1" applyFont="1" applyFill="1" applyBorder="1" applyProtection="1"/>
    <xf numFmtId="43" fontId="1" fillId="9" borderId="25" xfId="0" applyNumberFormat="1" applyFont="1" applyFill="1" applyBorder="1" applyProtection="1"/>
    <xf numFmtId="44" fontId="3" fillId="5" borderId="3" xfId="0" applyNumberFormat="1" applyFont="1" applyFill="1" applyBorder="1" applyProtection="1"/>
    <xf numFmtId="166" fontId="3" fillId="5" borderId="10" xfId="0" applyNumberFormat="1" applyFont="1" applyFill="1" applyBorder="1" applyAlignment="1" applyProtection="1">
      <alignment horizontal="center"/>
    </xf>
    <xf numFmtId="44" fontId="3" fillId="5" borderId="4" xfId="0" applyNumberFormat="1" applyFont="1" applyFill="1" applyBorder="1" applyAlignment="1" applyProtection="1"/>
    <xf numFmtId="44" fontId="3" fillId="5" borderId="10" xfId="0" applyNumberFormat="1" applyFont="1" applyFill="1" applyBorder="1" applyAlignment="1" applyProtection="1"/>
    <xf numFmtId="44" fontId="3" fillId="7" borderId="4" xfId="0" applyNumberFormat="1" applyFont="1" applyFill="1" applyBorder="1" applyAlignment="1" applyProtection="1"/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167" fontId="1" fillId="4" borderId="34" xfId="0" applyNumberFormat="1" applyFont="1" applyFill="1" applyBorder="1" applyProtection="1">
      <protection locked="0"/>
    </xf>
    <xf numFmtId="1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</xf>
    <xf numFmtId="14" fontId="22" fillId="8" borderId="1" xfId="0" applyNumberFormat="1" applyFont="1" applyFill="1" applyBorder="1" applyAlignment="1" applyProtection="1">
      <alignment horizontal="center"/>
    </xf>
    <xf numFmtId="0" fontId="3" fillId="5" borderId="26" xfId="0" applyFont="1" applyFill="1" applyBorder="1" applyAlignment="1" applyProtection="1">
      <alignment horizontal="center" vertical="center" wrapText="1"/>
    </xf>
    <xf numFmtId="44" fontId="3" fillId="5" borderId="39" xfId="0" applyNumberFormat="1" applyFont="1" applyFill="1" applyBorder="1" applyAlignment="1" applyProtection="1"/>
    <xf numFmtId="44" fontId="3" fillId="5" borderId="30" xfId="0" applyNumberFormat="1" applyFont="1" applyFill="1" applyBorder="1" applyAlignment="1" applyProtection="1"/>
    <xf numFmtId="44" fontId="3" fillId="5" borderId="31" xfId="0" applyNumberFormat="1" applyFont="1" applyFill="1" applyBorder="1" applyAlignment="1" applyProtection="1"/>
    <xf numFmtId="44" fontId="3" fillId="5" borderId="32" xfId="0" applyNumberFormat="1" applyFont="1" applyFill="1" applyBorder="1" applyAlignment="1" applyProtection="1"/>
    <xf numFmtId="44" fontId="3" fillId="5" borderId="23" xfId="2" applyFont="1" applyFill="1" applyBorder="1" applyAlignment="1" applyProtection="1">
      <alignment horizontal="center" vertical="center"/>
    </xf>
    <xf numFmtId="14" fontId="18" fillId="4" borderId="1" xfId="0" applyNumberFormat="1" applyFont="1" applyFill="1" applyBorder="1" applyAlignment="1" applyProtection="1">
      <alignment horizontal="center"/>
      <protection locked="0"/>
    </xf>
    <xf numFmtId="44" fontId="3" fillId="4" borderId="16" xfId="0" applyNumberFormat="1" applyFont="1" applyFill="1" applyBorder="1" applyAlignment="1" applyProtection="1">
      <alignment horizontal="center" vertical="center" wrapText="1"/>
    </xf>
    <xf numFmtId="166" fontId="3" fillId="5" borderId="10" xfId="0" applyNumberFormat="1" applyFont="1" applyFill="1" applyBorder="1" applyAlignment="1" applyProtection="1">
      <alignment horizontal="center" wrapText="1"/>
    </xf>
    <xf numFmtId="44" fontId="3" fillId="10" borderId="4" xfId="0" applyNumberFormat="1" applyFont="1" applyFill="1" applyBorder="1" applyAlignment="1" applyProtection="1"/>
    <xf numFmtId="166" fontId="15" fillId="10" borderId="10" xfId="0" applyNumberFormat="1" applyFont="1" applyFill="1" applyBorder="1" applyAlignment="1" applyProtection="1">
      <alignment horizontal="center" wrapText="1"/>
    </xf>
    <xf numFmtId="43" fontId="13" fillId="4" borderId="48" xfId="0" applyNumberFormat="1" applyFont="1" applyFill="1" applyBorder="1" applyProtection="1">
      <protection locked="0"/>
    </xf>
    <xf numFmtId="43" fontId="13" fillId="4" borderId="49" xfId="0" applyNumberFormat="1" applyFont="1" applyFill="1" applyBorder="1" applyProtection="1">
      <protection locked="0"/>
    </xf>
    <xf numFmtId="44" fontId="15" fillId="5" borderId="45" xfId="0" applyNumberFormat="1" applyFont="1" applyFill="1" applyBorder="1" applyProtection="1"/>
    <xf numFmtId="40" fontId="3" fillId="4" borderId="0" xfId="2" applyNumberFormat="1" applyFont="1" applyFill="1" applyBorder="1" applyAlignment="1" applyProtection="1">
      <alignment vertical="center"/>
      <protection locked="0"/>
    </xf>
    <xf numFmtId="0" fontId="15" fillId="4" borderId="45" xfId="0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9" borderId="25" xfId="0" applyNumberFormat="1" applyFont="1" applyFill="1" applyBorder="1" applyAlignment="1" applyProtection="1">
      <alignment horizontal="center" wrapText="1"/>
    </xf>
    <xf numFmtId="1" fontId="3" fillId="9" borderId="25" xfId="0" applyNumberFormat="1" applyFont="1" applyFill="1" applyBorder="1" applyAlignment="1" applyProtection="1">
      <alignment horizontal="center" wrapText="1"/>
    </xf>
    <xf numFmtId="43" fontId="3" fillId="9" borderId="43" xfId="0" applyNumberFormat="1" applyFont="1" applyFill="1" applyBorder="1" applyProtection="1"/>
    <xf numFmtId="43" fontId="3" fillId="9" borderId="25" xfId="0" applyNumberFormat="1" applyFont="1" applyFill="1" applyBorder="1" applyProtection="1"/>
    <xf numFmtId="0" fontId="3" fillId="2" borderId="0" xfId="0" applyFont="1" applyFill="1" applyAlignment="1">
      <alignment wrapText="1"/>
    </xf>
    <xf numFmtId="44" fontId="1" fillId="4" borderId="0" xfId="0" applyNumberFormat="1" applyFont="1" applyFill="1"/>
    <xf numFmtId="0" fontId="24" fillId="4" borderId="1" xfId="0" applyFont="1" applyFill="1" applyBorder="1" applyAlignment="1" applyProtection="1">
      <alignment horizontal="center"/>
      <protection locked="0"/>
    </xf>
    <xf numFmtId="0" fontId="13" fillId="5" borderId="50" xfId="0" applyFont="1" applyFill="1" applyBorder="1" applyAlignment="1" applyProtection="1">
      <alignment horizontal="center" vertical="center" wrapText="1"/>
      <protection locked="0"/>
    </xf>
    <xf numFmtId="167" fontId="2" fillId="4" borderId="51" xfId="0" applyNumberFormat="1" applyFont="1" applyFill="1" applyBorder="1" applyAlignment="1" applyProtection="1">
      <alignment wrapText="1"/>
      <protection locked="0"/>
    </xf>
    <xf numFmtId="167" fontId="2" fillId="4" borderId="52" xfId="0" applyNumberFormat="1" applyFont="1" applyFill="1" applyBorder="1" applyAlignment="1" applyProtection="1">
      <alignment wrapText="1"/>
      <protection locked="0"/>
    </xf>
    <xf numFmtId="10" fontId="1" fillId="2" borderId="17" xfId="3" applyNumberFormat="1" applyFont="1" applyFill="1" applyBorder="1" applyAlignment="1" applyProtection="1">
      <alignment horizontal="left" vertical="center"/>
    </xf>
    <xf numFmtId="10" fontId="1" fillId="2" borderId="0" xfId="0" applyNumberFormat="1" applyFont="1" applyFill="1" applyBorder="1" applyAlignment="1" applyProtection="1">
      <alignment horizontal="left" vertical="center"/>
    </xf>
    <xf numFmtId="10" fontId="1" fillId="4" borderId="16" xfId="0" applyNumberFormat="1" applyFont="1" applyFill="1" applyBorder="1" applyAlignment="1" applyProtection="1">
      <alignment horizontal="left" vertical="center"/>
    </xf>
    <xf numFmtId="10" fontId="0" fillId="4" borderId="16" xfId="3" applyNumberFormat="1" applyFont="1" applyFill="1" applyBorder="1" applyAlignment="1" applyProtection="1">
      <alignment horizontal="left" vertical="center"/>
    </xf>
    <xf numFmtId="10" fontId="0" fillId="4" borderId="0" xfId="3" applyNumberFormat="1" applyFont="1" applyFill="1" applyAlignment="1" applyProtection="1">
      <alignment horizontal="left" vertical="center"/>
    </xf>
    <xf numFmtId="10" fontId="0" fillId="4" borderId="0" xfId="3" applyNumberFormat="1" applyFont="1" applyFill="1" applyBorder="1" applyAlignment="1" applyProtection="1">
      <alignment horizontal="left" vertical="center"/>
    </xf>
    <xf numFmtId="0" fontId="3" fillId="2" borderId="0" xfId="0" applyFont="1" applyFill="1"/>
    <xf numFmtId="0" fontId="1" fillId="2" borderId="0" xfId="0" applyFont="1" applyFill="1" applyAlignment="1">
      <alignment wrapText="1"/>
    </xf>
    <xf numFmtId="49" fontId="25" fillId="0" borderId="0" xfId="0" applyNumberFormat="1" applyFont="1" applyProtection="1"/>
    <xf numFmtId="0" fontId="25" fillId="0" borderId="0" xfId="0" applyFont="1" applyProtection="1"/>
    <xf numFmtId="0" fontId="25" fillId="0" borderId="0" xfId="0" applyFont="1" applyBorder="1" applyProtection="1"/>
    <xf numFmtId="0" fontId="25" fillId="0" borderId="0" xfId="0" applyFont="1" applyAlignment="1" applyProtection="1"/>
    <xf numFmtId="168" fontId="9" fillId="0" borderId="0" xfId="0" applyNumberFormat="1" applyFont="1" applyBorder="1" applyAlignment="1" applyProtection="1"/>
    <xf numFmtId="168" fontId="25" fillId="0" borderId="0" xfId="0" applyNumberFormat="1" applyFont="1" applyBorder="1" applyAlignment="1" applyProtection="1">
      <alignment horizontal="center"/>
    </xf>
    <xf numFmtId="49" fontId="25" fillId="0" borderId="0" xfId="0" applyNumberFormat="1" applyFont="1" applyBorder="1" applyProtection="1"/>
    <xf numFmtId="0" fontId="25" fillId="0" borderId="53" xfId="0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0" fontId="25" fillId="0" borderId="53" xfId="0" applyFont="1" applyBorder="1" applyProtection="1"/>
    <xf numFmtId="0" fontId="25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 indent="2"/>
    </xf>
    <xf numFmtId="0" fontId="9" fillId="0" borderId="0" xfId="0" applyFont="1" applyBorder="1" applyAlignment="1" applyProtection="1"/>
    <xf numFmtId="49" fontId="25" fillId="0" borderId="53" xfId="0" applyNumberFormat="1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9" fontId="9" fillId="5" borderId="54" xfId="0" applyNumberFormat="1" applyFont="1" applyFill="1" applyBorder="1" applyAlignment="1" applyProtection="1">
      <alignment horizontal="center"/>
    </xf>
    <xf numFmtId="1" fontId="1" fillId="0" borderId="7" xfId="0" applyNumberFormat="1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right"/>
    </xf>
    <xf numFmtId="4" fontId="1" fillId="0" borderId="7" xfId="0" applyNumberFormat="1" applyFont="1" applyBorder="1" applyAlignment="1" applyProtection="1"/>
    <xf numFmtId="4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4" fontId="1" fillId="0" borderId="0" xfId="0" applyNumberFormat="1" applyFont="1" applyBorder="1" applyAlignment="1" applyProtection="1"/>
    <xf numFmtId="49" fontId="25" fillId="0" borderId="6" xfId="0" applyNumberFormat="1" applyFont="1" applyBorder="1" applyAlignment="1" applyProtection="1"/>
    <xf numFmtId="0" fontId="25" fillId="0" borderId="0" xfId="0" applyFont="1" applyBorder="1" applyAlignment="1" applyProtection="1">
      <alignment horizontal="left" indent="1"/>
    </xf>
    <xf numFmtId="49" fontId="25" fillId="0" borderId="7" xfId="0" applyNumberFormat="1" applyFont="1" applyBorder="1" applyProtection="1"/>
    <xf numFmtId="0" fontId="25" fillId="0" borderId="7" xfId="0" applyFont="1" applyBorder="1" applyProtection="1"/>
    <xf numFmtId="0" fontId="25" fillId="0" borderId="7" xfId="0" applyFont="1" applyBorder="1" applyAlignment="1" applyProtection="1">
      <alignment horizontal="left"/>
    </xf>
    <xf numFmtId="0" fontId="25" fillId="0" borderId="8" xfId="0" applyFont="1" applyBorder="1" applyProtection="1"/>
    <xf numFmtId="4" fontId="25" fillId="0" borderId="0" xfId="0" applyNumberFormat="1" applyFont="1" applyBorder="1" applyAlignment="1" applyProtection="1">
      <alignment horizontal="right"/>
    </xf>
    <xf numFmtId="0" fontId="25" fillId="4" borderId="53" xfId="0" applyFont="1" applyFill="1" applyBorder="1" applyAlignment="1" applyProtection="1">
      <alignment horizontal="left"/>
    </xf>
    <xf numFmtId="4" fontId="9" fillId="4" borderId="0" xfId="0" applyNumberFormat="1" applyFont="1" applyFill="1" applyBorder="1" applyAlignment="1" applyProtection="1"/>
    <xf numFmtId="0" fontId="25" fillId="4" borderId="0" xfId="0" applyFont="1" applyFill="1" applyAlignment="1" applyProtection="1">
      <alignment horizontal="right"/>
    </xf>
    <xf numFmtId="49" fontId="25" fillId="0" borderId="0" xfId="0" applyNumberFormat="1" applyFont="1" applyBorder="1" applyAlignment="1" applyProtection="1"/>
    <xf numFmtId="49" fontId="25" fillId="0" borderId="0" xfId="0" applyNumberFormat="1" applyFont="1" applyAlignment="1" applyProtection="1">
      <alignment vertical="top"/>
    </xf>
    <xf numFmtId="0" fontId="25" fillId="0" borderId="7" xfId="0" applyFont="1" applyBorder="1" applyAlignment="1" applyProtection="1"/>
    <xf numFmtId="4" fontId="25" fillId="0" borderId="7" xfId="0" applyNumberFormat="1" applyFont="1" applyBorder="1" applyAlignment="1" applyProtection="1">
      <alignment horizontal="left"/>
    </xf>
    <xf numFmtId="4" fontId="1" fillId="0" borderId="7" xfId="0" applyNumberFormat="1" applyFont="1" applyBorder="1" applyAlignment="1" applyProtection="1">
      <alignment horizontal="left"/>
    </xf>
    <xf numFmtId="49" fontId="25" fillId="0" borderId="5" xfId="0" applyNumberFormat="1" applyFont="1" applyBorder="1" applyAlignment="1" applyProtection="1">
      <alignment vertical="center"/>
    </xf>
    <xf numFmtId="0" fontId="25" fillId="0" borderId="5" xfId="0" applyFont="1" applyBorder="1" applyAlignment="1" applyProtection="1">
      <alignment vertical="center"/>
    </xf>
    <xf numFmtId="0" fontId="25" fillId="0" borderId="5" xfId="0" applyFont="1" applyBorder="1" applyAlignment="1" applyProtection="1">
      <alignment horizontal="left" vertical="center"/>
    </xf>
    <xf numFmtId="0" fontId="25" fillId="0" borderId="11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49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horizontal="right" indent="1"/>
    </xf>
    <xf numFmtId="0" fontId="25" fillId="0" borderId="0" xfId="0" applyFont="1" applyBorder="1" applyAlignment="1" applyProtection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44" fontId="3" fillId="5" borderId="10" xfId="0" applyNumberFormat="1" applyFont="1" applyFill="1" applyBorder="1" applyAlignment="1" applyProtection="1">
      <alignment horizontal="center"/>
    </xf>
    <xf numFmtId="44" fontId="3" fillId="5" borderId="11" xfId="0" applyNumberFormat="1" applyFont="1" applyFill="1" applyBorder="1" applyAlignment="1" applyProtection="1">
      <alignment horizontal="center"/>
    </xf>
    <xf numFmtId="43" fontId="3" fillId="9" borderId="24" xfId="0" applyNumberFormat="1" applyFont="1" applyFill="1" applyBorder="1" applyAlignment="1" applyProtection="1">
      <alignment horizontal="center"/>
    </xf>
    <xf numFmtId="43" fontId="3" fillId="9" borderId="11" xfId="0" applyNumberFormat="1" applyFont="1" applyFill="1" applyBorder="1" applyAlignment="1" applyProtection="1">
      <alignment horizontal="center"/>
    </xf>
    <xf numFmtId="43" fontId="3" fillId="9" borderId="10" xfId="0" applyNumberFormat="1" applyFont="1" applyFill="1" applyBorder="1" applyAlignment="1" applyProtection="1">
      <alignment horizontal="center"/>
    </xf>
    <xf numFmtId="0" fontId="3" fillId="5" borderId="24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43" fontId="1" fillId="4" borderId="24" xfId="0" applyNumberFormat="1" applyFont="1" applyFill="1" applyBorder="1" applyAlignment="1" applyProtection="1">
      <alignment horizontal="center"/>
      <protection locked="0"/>
    </xf>
    <xf numFmtId="43" fontId="1" fillId="4" borderId="11" xfId="0" applyNumberFormat="1" applyFont="1" applyFill="1" applyBorder="1" applyAlignment="1" applyProtection="1">
      <alignment horizontal="center"/>
      <protection locked="0"/>
    </xf>
    <xf numFmtId="43" fontId="1" fillId="4" borderId="10" xfId="0" applyNumberFormat="1" applyFont="1" applyFill="1" applyBorder="1" applyAlignment="1" applyProtection="1">
      <alignment horizontal="center"/>
      <protection locked="0"/>
    </xf>
    <xf numFmtId="44" fontId="3" fillId="10" borderId="10" xfId="0" applyNumberFormat="1" applyFont="1" applyFill="1" applyBorder="1" applyAlignment="1" applyProtection="1">
      <alignment horizontal="center"/>
    </xf>
    <xf numFmtId="44" fontId="3" fillId="10" borderId="11" xfId="0" applyNumberFormat="1" applyFont="1" applyFill="1" applyBorder="1" applyAlignment="1" applyProtection="1">
      <alignment horizontal="center"/>
    </xf>
    <xf numFmtId="44" fontId="3" fillId="4" borderId="0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Border="1" applyAlignment="1">
      <alignment horizontal="center" wrapText="1"/>
    </xf>
    <xf numFmtId="0" fontId="3" fillId="4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7" fillId="4" borderId="0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44" fontId="3" fillId="5" borderId="24" xfId="0" applyNumberFormat="1" applyFont="1" applyFill="1" applyBorder="1" applyAlignment="1" applyProtection="1">
      <alignment horizontal="center"/>
    </xf>
    <xf numFmtId="0" fontId="3" fillId="5" borderId="11" xfId="0" applyFont="1" applyFill="1" applyBorder="1" applyAlignment="1" applyProtection="1">
      <alignment horizontal="center"/>
    </xf>
    <xf numFmtId="44" fontId="3" fillId="10" borderId="24" xfId="0" applyNumberFormat="1" applyFont="1" applyFill="1" applyBorder="1" applyAlignment="1" applyProtection="1">
      <alignment horizontal="center"/>
    </xf>
    <xf numFmtId="0" fontId="3" fillId="10" borderId="11" xfId="0" applyFont="1" applyFill="1" applyBorder="1" applyAlignment="1" applyProtection="1">
      <alignment horizontal="center"/>
    </xf>
    <xf numFmtId="0" fontId="18" fillId="4" borderId="1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>
      <alignment horizontal="right" wrapText="1"/>
    </xf>
    <xf numFmtId="43" fontId="1" fillId="9" borderId="24" xfId="0" applyNumberFormat="1" applyFont="1" applyFill="1" applyBorder="1" applyAlignment="1" applyProtection="1">
      <alignment horizontal="center"/>
    </xf>
    <xf numFmtId="43" fontId="1" fillId="9" borderId="11" xfId="0" applyNumberFormat="1" applyFont="1" applyFill="1" applyBorder="1" applyAlignment="1" applyProtection="1">
      <alignment horizontal="center"/>
    </xf>
    <xf numFmtId="43" fontId="1" fillId="9" borderId="10" xfId="0" applyNumberFormat="1" applyFont="1" applyFill="1" applyBorder="1" applyAlignment="1" applyProtection="1">
      <alignment horizontal="center"/>
    </xf>
    <xf numFmtId="0" fontId="3" fillId="4" borderId="0" xfId="0" applyFont="1" applyFill="1" applyBorder="1" applyAlignment="1">
      <alignment horizontal="center"/>
    </xf>
    <xf numFmtId="43" fontId="1" fillId="4" borderId="12" xfId="0" applyNumberFormat="1" applyFont="1" applyFill="1" applyBorder="1" applyAlignment="1" applyProtection="1">
      <alignment horizontal="center"/>
      <protection locked="0"/>
    </xf>
    <xf numFmtId="43" fontId="1" fillId="4" borderId="9" xfId="0" applyNumberFormat="1" applyFont="1" applyFill="1" applyBorder="1" applyAlignment="1" applyProtection="1">
      <alignment horizontal="center"/>
      <protection locked="0"/>
    </xf>
    <xf numFmtId="43" fontId="1" fillId="4" borderId="44" xfId="0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center" wrapText="1"/>
    </xf>
    <xf numFmtId="0" fontId="1" fillId="4" borderId="2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>
      <alignment horizontal="left" wrapText="1"/>
    </xf>
    <xf numFmtId="43" fontId="13" fillId="4" borderId="46" xfId="0" applyNumberFormat="1" applyFont="1" applyFill="1" applyBorder="1" applyAlignment="1" applyProtection="1">
      <alignment horizontal="center"/>
      <protection locked="0"/>
    </xf>
    <xf numFmtId="43" fontId="13" fillId="4" borderId="47" xfId="0" applyNumberFormat="1" applyFont="1" applyFill="1" applyBorder="1" applyAlignment="1" applyProtection="1">
      <alignment horizontal="center"/>
      <protection locked="0"/>
    </xf>
    <xf numFmtId="43" fontId="13" fillId="4" borderId="49" xfId="0" applyNumberFormat="1" applyFont="1" applyFill="1" applyBorder="1" applyAlignment="1" applyProtection="1">
      <alignment horizontal="center"/>
      <protection locked="0"/>
    </xf>
    <xf numFmtId="0" fontId="17" fillId="4" borderId="0" xfId="0" applyFont="1" applyFill="1" applyAlignment="1" applyProtection="1">
      <alignment horizontal="center"/>
      <protection locked="0"/>
    </xf>
    <xf numFmtId="0" fontId="16" fillId="4" borderId="0" xfId="0" applyFont="1" applyFill="1" applyBorder="1" applyAlignment="1">
      <alignment horizontal="center" wrapText="1"/>
    </xf>
    <xf numFmtId="0" fontId="2" fillId="4" borderId="25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4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42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1" fillId="8" borderId="1" xfId="0" applyFont="1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left" wrapText="1"/>
      <protection locked="0"/>
    </xf>
    <xf numFmtId="44" fontId="3" fillId="9" borderId="40" xfId="2" applyNumberFormat="1" applyFont="1" applyFill="1" applyBorder="1" applyAlignment="1" applyProtection="1">
      <alignment horizontal="center" vertical="center"/>
    </xf>
    <xf numFmtId="8" fontId="3" fillId="9" borderId="33" xfId="2" applyNumberFormat="1" applyFont="1" applyFill="1" applyBorder="1" applyAlignment="1" applyProtection="1">
      <alignment horizontal="center" vertical="center"/>
    </xf>
    <xf numFmtId="44" fontId="3" fillId="5" borderId="40" xfId="0" applyNumberFormat="1" applyFont="1" applyFill="1" applyBorder="1" applyAlignment="1" applyProtection="1">
      <alignment horizontal="center" vertical="center"/>
    </xf>
    <xf numFmtId="44" fontId="3" fillId="5" borderId="33" xfId="0" applyNumberFormat="1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wrapText="1"/>
    </xf>
    <xf numFmtId="44" fontId="3" fillId="5" borderId="40" xfId="2" applyFont="1" applyFill="1" applyBorder="1" applyAlignment="1" applyProtection="1">
      <alignment horizontal="center" vertical="center"/>
    </xf>
    <xf numFmtId="44" fontId="3" fillId="5" borderId="33" xfId="2" applyFont="1" applyFill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/>
    </xf>
    <xf numFmtId="168" fontId="1" fillId="5" borderId="1" xfId="0" applyNumberFormat="1" applyFont="1" applyFill="1" applyBorder="1" applyAlignment="1" applyProtection="1">
      <alignment horizontal="center"/>
    </xf>
    <xf numFmtId="168" fontId="1" fillId="5" borderId="2" xfId="0" applyNumberFormat="1" applyFont="1" applyFill="1" applyBorder="1" applyAlignment="1" applyProtection="1">
      <alignment horizontal="center"/>
    </xf>
    <xf numFmtId="168" fontId="0" fillId="5" borderId="2" xfId="0" applyNumberFormat="1" applyFill="1" applyBorder="1" applyAlignment="1" applyProtection="1">
      <alignment horizontal="center"/>
    </xf>
    <xf numFmtId="168" fontId="1" fillId="0" borderId="0" xfId="0" applyNumberFormat="1" applyFont="1" applyBorder="1" applyAlignment="1" applyProtection="1">
      <alignment horizontal="center"/>
    </xf>
    <xf numFmtId="168" fontId="1" fillId="0" borderId="1" xfId="0" applyNumberFormat="1" applyFont="1" applyBorder="1" applyAlignment="1" applyProtection="1">
      <alignment horizontal="center"/>
    </xf>
    <xf numFmtId="0" fontId="25" fillId="5" borderId="1" xfId="0" applyFont="1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left"/>
    </xf>
    <xf numFmtId="0" fontId="1" fillId="5" borderId="1" xfId="0" applyFont="1" applyFill="1" applyBorder="1" applyAlignment="1" applyProtection="1">
      <alignment horizontal="left"/>
    </xf>
    <xf numFmtId="49" fontId="25" fillId="0" borderId="6" xfId="0" applyNumberFormat="1" applyFont="1" applyBorder="1" applyAlignment="1" applyProtection="1">
      <alignment horizontal="center"/>
    </xf>
    <xf numFmtId="1" fontId="1" fillId="0" borderId="1" xfId="0" applyNumberFormat="1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left" indent="2"/>
    </xf>
    <xf numFmtId="0" fontId="25" fillId="0" borderId="53" xfId="0" applyFont="1" applyBorder="1" applyAlignment="1" applyProtection="1">
      <alignment horizontal="left" indent="2"/>
    </xf>
    <xf numFmtId="49" fontId="25" fillId="0" borderId="9" xfId="0" applyNumberFormat="1" applyFont="1" applyBorder="1" applyAlignment="1" applyProtection="1">
      <alignment horizontal="center"/>
    </xf>
    <xf numFmtId="49" fontId="25" fillId="0" borderId="12" xfId="0" applyNumberFormat="1" applyFont="1" applyBorder="1" applyAlignment="1" applyProtection="1">
      <alignment horizontal="center"/>
    </xf>
    <xf numFmtId="4" fontId="1" fillId="5" borderId="2" xfId="0" applyNumberFormat="1" applyFont="1" applyFill="1" applyBorder="1" applyAlignment="1" applyProtection="1">
      <alignment horizontal="right"/>
    </xf>
    <xf numFmtId="4" fontId="1" fillId="11" borderId="2" xfId="0" applyNumberFormat="1" applyFont="1" applyFill="1" applyBorder="1" applyAlignment="1" applyProtection="1">
      <alignment horizontal="right"/>
    </xf>
    <xf numFmtId="4" fontId="1" fillId="5" borderId="54" xfId="0" applyNumberFormat="1" applyFont="1" applyFill="1" applyBorder="1" applyAlignment="1" applyProtection="1">
      <alignment horizontal="right"/>
    </xf>
    <xf numFmtId="4" fontId="25" fillId="5" borderId="54" xfId="0" applyNumberFormat="1" applyFont="1" applyFill="1" applyBorder="1" applyAlignment="1" applyProtection="1">
      <alignment horizontal="center"/>
    </xf>
    <xf numFmtId="4" fontId="25" fillId="5" borderId="2" xfId="0" applyNumberFormat="1" applyFont="1" applyFill="1" applyBorder="1" applyAlignment="1" applyProtection="1">
      <alignment horizontal="center"/>
    </xf>
    <xf numFmtId="0" fontId="25" fillId="0" borderId="0" xfId="0" applyFont="1" applyBorder="1" applyAlignment="1" applyProtection="1">
      <alignment horizontal="left" indent="3"/>
    </xf>
    <xf numFmtId="0" fontId="25" fillId="0" borderId="6" xfId="0" applyFont="1" applyBorder="1" applyAlignment="1" applyProtection="1">
      <alignment horizontal="center"/>
    </xf>
    <xf numFmtId="4" fontId="1" fillId="5" borderId="1" xfId="0" applyNumberFormat="1" applyFont="1" applyFill="1" applyBorder="1" applyAlignment="1" applyProtection="1">
      <alignment horizontal="right"/>
    </xf>
    <xf numFmtId="4" fontId="1" fillId="11" borderId="1" xfId="0" applyNumberFormat="1" applyFont="1" applyFill="1" applyBorder="1" applyAlignment="1" applyProtection="1">
      <alignment horizontal="right"/>
    </xf>
    <xf numFmtId="4" fontId="1" fillId="0" borderId="13" xfId="0" applyNumberFormat="1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4" fontId="26" fillId="11" borderId="2" xfId="0" applyNumberFormat="1" applyFont="1" applyFill="1" applyBorder="1" applyAlignment="1" applyProtection="1">
      <alignment horizontal="right"/>
    </xf>
    <xf numFmtId="49" fontId="25" fillId="0" borderId="6" xfId="0" applyNumberFormat="1" applyFont="1" applyBorder="1" applyAlignment="1" applyProtection="1">
      <alignment horizontal="left" vertical="center" wrapText="1"/>
    </xf>
    <xf numFmtId="0" fontId="25" fillId="0" borderId="0" xfId="0" applyFont="1" applyAlignment="1" applyProtection="1">
      <alignment horizontal="left" vertical="top" wrapText="1"/>
    </xf>
    <xf numFmtId="49" fontId="25" fillId="0" borderId="0" xfId="0" applyNumberFormat="1" applyFont="1" applyBorder="1" applyAlignment="1" applyProtection="1">
      <alignment horizontal="left" vertical="center"/>
    </xf>
    <xf numFmtId="49" fontId="25" fillId="0" borderId="6" xfId="0" applyNumberFormat="1" applyFont="1" applyBorder="1" applyAlignment="1" applyProtection="1">
      <alignment horizontal="left" vertical="center"/>
    </xf>
    <xf numFmtId="3" fontId="1" fillId="0" borderId="54" xfId="0" applyNumberFormat="1" applyFont="1" applyBorder="1" applyAlignment="1" applyProtection="1">
      <alignment horizontal="center"/>
    </xf>
    <xf numFmtId="0" fontId="0" fillId="0" borderId="6" xfId="0" applyBorder="1" applyAlignment="1" applyProtection="1">
      <alignment horizontal="left" vertical="center" wrapText="1"/>
    </xf>
    <xf numFmtId="49" fontId="25" fillId="0" borderId="7" xfId="0" applyNumberFormat="1" applyFont="1" applyBorder="1" applyAlignment="1" applyProtection="1">
      <alignment horizontal="left" vertical="top" wrapText="1"/>
    </xf>
    <xf numFmtId="0" fontId="0" fillId="0" borderId="7" xfId="0" applyBorder="1" applyAlignment="1" applyProtection="1">
      <alignment horizontal="left" vertical="top" wrapText="1"/>
    </xf>
    <xf numFmtId="0" fontId="25" fillId="0" borderId="2" xfId="0" applyFont="1" applyBorder="1" applyAlignment="1" applyProtection="1">
      <alignment horizontal="center"/>
    </xf>
    <xf numFmtId="14" fontId="25" fillId="0" borderId="2" xfId="0" applyNumberFormat="1" applyFont="1" applyBorder="1" applyAlignment="1" applyProtection="1">
      <alignment horizontal="center"/>
    </xf>
    <xf numFmtId="0" fontId="25" fillId="0" borderId="1" xfId="0" applyFont="1" applyBorder="1" applyAlignment="1" applyProtection="1">
      <alignment horizontal="center"/>
    </xf>
  </cellXfs>
  <cellStyles count="4">
    <cellStyle name="Currency" xfId="2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colors>
    <mruColors>
      <color rgb="FFF2F2F2"/>
      <color rgb="FFF7F7F7"/>
      <color rgb="FFF5F5F5"/>
      <color rgb="FFFBFBFB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18650</xdr:colOff>
      <xdr:row>19</xdr:row>
      <xdr:rowOff>138907</xdr:rowOff>
    </xdr:from>
    <xdr:to>
      <xdr:col>19</xdr:col>
      <xdr:colOff>248047</xdr:colOff>
      <xdr:row>21</xdr:row>
      <xdr:rowOff>198438</xdr:rowOff>
    </xdr:to>
    <xdr:sp macro="" textlink="">
      <xdr:nvSpPr>
        <xdr:cNvPr id="7" name="Left Arrow 6"/>
        <xdr:cNvSpPr/>
      </xdr:nvSpPr>
      <xdr:spPr>
        <a:xfrm>
          <a:off x="8571306" y="4107657"/>
          <a:ext cx="4634710" cy="53578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accent5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Allocation: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/>
            <a:t>Enter Your Proj Cost Estimate by Cost Category Total</a:t>
          </a:r>
          <a:r>
            <a:rPr lang="en-US" sz="1100" baseline="0"/>
            <a:t>s.</a:t>
          </a:r>
          <a:endParaRPr lang="en-US" sz="1100"/>
        </a:p>
      </xdr:txBody>
    </xdr:sp>
    <xdr:clientData/>
  </xdr:twoCellAnchor>
  <xdr:twoCellAnchor>
    <xdr:from>
      <xdr:col>4</xdr:col>
      <xdr:colOff>33338</xdr:colOff>
      <xdr:row>40</xdr:row>
      <xdr:rowOff>209550</xdr:rowOff>
    </xdr:from>
    <xdr:to>
      <xdr:col>5</xdr:col>
      <xdr:colOff>785813</xdr:colOff>
      <xdr:row>43</xdr:row>
      <xdr:rowOff>49610</xdr:rowOff>
    </xdr:to>
    <xdr:sp macro="" textlink="">
      <xdr:nvSpPr>
        <xdr:cNvPr id="11" name="Left Arrow 10"/>
        <xdr:cNvSpPr/>
      </xdr:nvSpPr>
      <xdr:spPr>
        <a:xfrm>
          <a:off x="3079354" y="10290175"/>
          <a:ext cx="1665287" cy="38576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/>
            <a:t>Enter required</a:t>
          </a:r>
          <a:r>
            <a:rPr lang="en-US" sz="1000" baseline="0"/>
            <a:t> Match %</a:t>
          </a:r>
          <a:endParaRPr lang="en-US" sz="1000"/>
        </a:p>
      </xdr:txBody>
    </xdr:sp>
    <xdr:clientData/>
  </xdr:twoCellAnchor>
  <xdr:twoCellAnchor>
    <xdr:from>
      <xdr:col>10</xdr:col>
      <xdr:colOff>892967</xdr:colOff>
      <xdr:row>0</xdr:row>
      <xdr:rowOff>69453</xdr:rowOff>
    </xdr:from>
    <xdr:to>
      <xdr:col>19</xdr:col>
      <xdr:colOff>304802</xdr:colOff>
      <xdr:row>13</xdr:row>
      <xdr:rowOff>168672</xdr:rowOff>
    </xdr:to>
    <xdr:sp macro="" textlink="" fLocksText="0">
      <xdr:nvSpPr>
        <xdr:cNvPr id="13" name="Text 222"/>
        <xdr:cNvSpPr>
          <a:spLocks noChangeArrowheads="1"/>
        </xdr:cNvSpPr>
      </xdr:nvSpPr>
      <xdr:spPr bwMode="auto">
        <a:xfrm>
          <a:off x="8552655" y="69453"/>
          <a:ext cx="4710116" cy="288726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indent="0" algn="l" rtl="0">
            <a:defRPr sz="1000"/>
          </a:pPr>
          <a:r>
            <a:rPr lang="en-US" sz="1200" b="1" i="1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</a:t>
          </a:r>
          <a:r>
            <a:rPr lang="en-US" sz="12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- </a:t>
          </a: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Fill in </a:t>
          </a:r>
          <a:r>
            <a:rPr lang="en-US" sz="1100" b="1" i="1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only</a:t>
          </a: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white/non-shaded fields.</a:t>
          </a:r>
          <a:r>
            <a:rPr lang="en-US" sz="1100" b="1" i="1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1" i="1" u="none" strike="noStrik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Grey Shaded Fields have formulas and will auto-fill.</a:t>
          </a:r>
        </a:p>
        <a:p>
          <a:pPr marL="0" indent="0" algn="l" rtl="0">
            <a:defRPr sz="1000"/>
          </a:pPr>
          <a:endParaRPr lang="en-US" sz="1100" b="1" i="1" u="none" strike="noStrike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GRANTEE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; PROJECT TITLE; PERFORMANCE PERIOD; PROJECT AGREEMENT NUMBER</a:t>
          </a:r>
          <a:r>
            <a:rPr lang="en-US" sz="1100" b="1"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>
              <a:effectLst/>
              <a:latin typeface="+mn-lt"/>
              <a:ea typeface="+mn-ea"/>
              <a:cs typeface="+mn-cs"/>
            </a:rPr>
            <a:t>Enter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 t</a:t>
          </a:r>
          <a:r>
            <a:rPr lang="en-US" sz="1100" b="0">
              <a:effectLst/>
              <a:latin typeface="+mn-lt"/>
              <a:ea typeface="+mn-ea"/>
              <a:cs typeface="+mn-cs"/>
            </a:rPr>
            <a:t>his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 information found in your</a:t>
          </a:r>
          <a:r>
            <a:rPr lang="en-US" sz="1100" b="0">
              <a:effectLst/>
              <a:latin typeface="+mn-lt"/>
              <a:ea typeface="+mn-ea"/>
              <a:cs typeface="+mn-cs"/>
            </a:rPr>
            <a:t> Project Agreement, page 1.</a:t>
          </a:r>
          <a:endParaRPr lang="en-US">
            <a:effectLst/>
            <a:latin typeface="+mn-lt"/>
          </a:endParaRPr>
        </a:p>
        <a:p>
          <a:pPr rtl="0" eaLnBrk="1" fontAlgn="auto" latinLnBrk="0" hangingPunct="1"/>
          <a:r>
            <a:rPr lang="en-US" sz="11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2) </a:t>
          </a:r>
          <a:r>
            <a:rPr lang="en-US" sz="1100" b="1" i="1" baseline="0">
              <a:effectLst/>
              <a:latin typeface="+mn-lt"/>
              <a:ea typeface="+mn-ea"/>
              <a:cs typeface="+mn-cs"/>
            </a:rPr>
            <a:t>EXPEND REPORT FOR ADVANCE #: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Enter 1, 2, etc. as appropriate.</a:t>
          </a:r>
        </a:p>
        <a:p>
          <a:pPr rtl="0" eaLnBrk="1" fontAlgn="auto" latinLnBrk="0" hangingPunct="1"/>
          <a:r>
            <a:rPr lang="en-US" sz="1100" baseline="0">
              <a:effectLst/>
              <a:latin typeface="+mn-lt"/>
              <a:ea typeface="+mn-ea"/>
              <a:cs typeface="+mn-cs"/>
            </a:rPr>
            <a:t>  *If you are requesting your e.g. 2nd Advance, this Expenditure Report is for Advance #1 (what you did with the Advance prior to the current request).</a:t>
          </a:r>
        </a:p>
        <a:p>
          <a:pPr rtl="0" eaLnBrk="1" fontAlgn="auto" latinLnBrk="0" hangingPunct="1"/>
          <a:r>
            <a:rPr lang="en-US" sz="1100" baseline="0">
              <a:effectLst/>
              <a:latin typeface="+mn-lt"/>
              <a:ea typeface="+mn-ea"/>
              <a:cs typeface="+mn-cs"/>
            </a:rPr>
            <a:t>Track and keep approved payments with your Project Agreement file.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EXPENDITURE REPORT PERIOD:</a:t>
          </a:r>
          <a:r>
            <a:rPr lang="en-US" sz="11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Enter the time period you are reporting expenditures for. </a:t>
          </a:r>
          <a:r>
            <a:rPr lang="en-US" sz="1100" i="1" baseline="0">
              <a:effectLst/>
              <a:latin typeface="+mn-lt"/>
              <a:ea typeface="+mn-ea"/>
              <a:cs typeface="+mn-cs"/>
            </a:rPr>
            <a:t>Must be within the performance period.</a:t>
          </a:r>
          <a:endParaRPr lang="en-US">
            <a:effectLst/>
          </a:endParaRPr>
        </a:p>
        <a:p>
          <a:pPr rtl="0" eaLnBrk="1" fontAlgn="auto" latinLnBrk="0" hangingPunct="1"/>
          <a:endParaRPr lang="en-US">
            <a:effectLst/>
          </a:endParaRPr>
        </a:p>
      </xdr:txBody>
    </xdr:sp>
    <xdr:clientData fLocksWithSheet="0" fPrintsWithSheet="0"/>
  </xdr:twoCellAnchor>
  <xdr:twoCellAnchor>
    <xdr:from>
      <xdr:col>11</xdr:col>
      <xdr:colOff>14301</xdr:colOff>
      <xdr:row>21</xdr:row>
      <xdr:rowOff>133748</xdr:rowOff>
    </xdr:from>
    <xdr:to>
      <xdr:col>19</xdr:col>
      <xdr:colOff>104788</xdr:colOff>
      <xdr:row>24</xdr:row>
      <xdr:rowOff>51288</xdr:rowOff>
    </xdr:to>
    <xdr:sp macro="" textlink="" fLocksText="0">
      <xdr:nvSpPr>
        <xdr:cNvPr id="18" name="Text 222"/>
        <xdr:cNvSpPr>
          <a:spLocks noChangeArrowheads="1"/>
        </xdr:cNvSpPr>
      </xdr:nvSpPr>
      <xdr:spPr bwMode="auto">
        <a:xfrm>
          <a:off x="8594128" y="4588517"/>
          <a:ext cx="4493968" cy="73815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rtl="0" eaLnBrk="1" fontAlgn="auto" latinLnBrk="0" hangingPunct="1"/>
          <a:r>
            <a:rPr 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5) GRANT ALLOCATION TO ADVANCES: 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Adv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1 - Adv 3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Enter your prior approved Advance Payment Requests as processed by OHMVR Division.</a:t>
          </a:r>
          <a:endParaRPr lang="en-US" b="0">
            <a:effectLst/>
            <a:latin typeface="+mn-lt"/>
          </a:endParaRPr>
        </a:p>
      </xdr:txBody>
    </xdr:sp>
    <xdr:clientData fLocksWithSheet="0" fPrintsWithSheet="0"/>
  </xdr:twoCellAnchor>
  <xdr:twoCellAnchor>
    <xdr:from>
      <xdr:col>10</xdr:col>
      <xdr:colOff>883046</xdr:colOff>
      <xdr:row>35</xdr:row>
      <xdr:rowOff>178594</xdr:rowOff>
    </xdr:from>
    <xdr:to>
      <xdr:col>19</xdr:col>
      <xdr:colOff>80565</xdr:colOff>
      <xdr:row>38</xdr:row>
      <xdr:rowOff>9921</xdr:rowOff>
    </xdr:to>
    <xdr:sp macro="" textlink="" fLocksText="0">
      <xdr:nvSpPr>
        <xdr:cNvPr id="19" name="Text 222"/>
        <xdr:cNvSpPr>
          <a:spLocks noChangeArrowheads="1"/>
        </xdr:cNvSpPr>
      </xdr:nvSpPr>
      <xdr:spPr bwMode="auto">
        <a:xfrm>
          <a:off x="8542734" y="8959453"/>
          <a:ext cx="4495800" cy="58539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rtl="0" eaLnBrk="1" fontAlgn="auto" latinLnBrk="0" hangingPunct="1"/>
          <a:r>
            <a:rPr 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8) MATCH:</a:t>
          </a:r>
          <a:r>
            <a:rPr lang="en-US" sz="11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Adv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 Match - Adv 3 Match: </a:t>
          </a:r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Enter your prior reported match </a:t>
          </a:r>
          <a:r>
            <a:rPr lang="en-US" sz="1100" b="0">
              <a:effectLst/>
              <a:latin typeface="+mn-lt"/>
              <a:ea typeface="+mn-ea"/>
              <a:cs typeface="+mn-cs"/>
            </a:rPr>
            <a:t>(from prior Workbook)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as approved by OHMVR Division. </a:t>
          </a:r>
          <a:endParaRPr lang="en-US" b="0">
            <a:effectLst/>
            <a:latin typeface="+mn-lt"/>
          </a:endParaRPr>
        </a:p>
      </xdr:txBody>
    </xdr:sp>
    <xdr:clientData fLocksWithSheet="0" fPrintsWithSheet="0"/>
  </xdr:twoCellAnchor>
  <xdr:twoCellAnchor>
    <xdr:from>
      <xdr:col>11</xdr:col>
      <xdr:colOff>9922</xdr:colOff>
      <xdr:row>27</xdr:row>
      <xdr:rowOff>307579</xdr:rowOff>
    </xdr:from>
    <xdr:to>
      <xdr:col>19</xdr:col>
      <xdr:colOff>100409</xdr:colOff>
      <xdr:row>30</xdr:row>
      <xdr:rowOff>203596</xdr:rowOff>
    </xdr:to>
    <xdr:sp macro="" textlink="" fLocksText="0">
      <xdr:nvSpPr>
        <xdr:cNvPr id="20" name="Text 222"/>
        <xdr:cNvSpPr>
          <a:spLocks noChangeArrowheads="1"/>
        </xdr:cNvSpPr>
      </xdr:nvSpPr>
      <xdr:spPr bwMode="auto">
        <a:xfrm>
          <a:off x="8562578" y="6627813"/>
          <a:ext cx="4495800" cy="6500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rtl="0" eaLnBrk="1" fontAlgn="auto" latinLnBrk="0" hangingPunct="1"/>
          <a:r>
            <a:rPr lang="en-US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6) GRANT</a:t>
          </a:r>
          <a:r>
            <a:rPr lang="en-US" sz="11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EXPENDED: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Adv 1 Expend - Adv 3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Expend:</a:t>
          </a:r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Enter your prior reported expenditures (from prior Workbook)</a:t>
          </a:r>
          <a:r>
            <a:rPr lang="en-US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 approved by OHMVR Division.</a:t>
          </a:r>
          <a:endParaRPr lang="en-US" b="0">
            <a:effectLst/>
            <a:latin typeface="+mn-lt"/>
          </a:endParaRPr>
        </a:p>
      </xdr:txBody>
    </xdr:sp>
    <xdr:clientData fLocksWithSheet="0" fPrintsWithSheet="0"/>
  </xdr:twoCellAnchor>
  <xdr:twoCellAnchor>
    <xdr:from>
      <xdr:col>11</xdr:col>
      <xdr:colOff>0</xdr:colOff>
      <xdr:row>30</xdr:row>
      <xdr:rowOff>198437</xdr:rowOff>
    </xdr:from>
    <xdr:to>
      <xdr:col>19</xdr:col>
      <xdr:colOff>90487</xdr:colOff>
      <xdr:row>33</xdr:row>
      <xdr:rowOff>208359</xdr:rowOff>
    </xdr:to>
    <xdr:sp macro="" textlink="" fLocksText="0">
      <xdr:nvSpPr>
        <xdr:cNvPr id="21" name="Text 222"/>
        <xdr:cNvSpPr>
          <a:spLocks noChangeArrowheads="1"/>
        </xdr:cNvSpPr>
      </xdr:nvSpPr>
      <xdr:spPr bwMode="auto">
        <a:xfrm>
          <a:off x="8552656" y="7272734"/>
          <a:ext cx="4495800" cy="88304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Arial" panose="020B0604020202020204" pitchFamily="34" charset="0"/>
            </a:rPr>
            <a:t>7) </a:t>
          </a:r>
          <a:r>
            <a: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Current Grant Expend Report</a:t>
          </a:r>
          <a:r>
            <a:rPr lang="en-US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: </a:t>
          </a:r>
          <a:r>
            <a:rPr lang="en-US" sz="1100" b="1" i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Will Auto-fill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from</a:t>
          </a:r>
          <a:r>
            <a:rPr lang="en-US" sz="1100"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Grant Chgs, 2nd </a:t>
          </a:r>
          <a:r>
            <a:rPr lang="en-US" sz="1100">
              <a:effectLst/>
              <a:latin typeface="+mn-lt"/>
              <a:ea typeface="+mn-ea"/>
              <a:cs typeface="+mn-cs"/>
            </a:rPr>
            <a:t>tab.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Enter your </a:t>
          </a:r>
          <a:r>
            <a:rPr lang="en-US" sz="1100" b="0" i="1" baseline="0">
              <a:effectLst/>
              <a:latin typeface="+mn-lt"/>
              <a:ea typeface="+mn-ea"/>
              <a:cs typeface="+mn-cs"/>
            </a:rPr>
            <a:t>Current Grant Expend Report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in the</a:t>
          </a:r>
          <a:r>
            <a:rPr lang="en-US" sz="1100" b="0" i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1" baseline="0">
              <a:effectLst/>
              <a:latin typeface="+mn-lt"/>
              <a:ea typeface="+mn-ea"/>
              <a:cs typeface="+mn-cs"/>
            </a:rPr>
            <a:t>Grant Chgs, 2nd tab</a:t>
          </a:r>
          <a:r>
            <a:rPr lang="en-US" sz="1100" b="0" i="1" baseline="0"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for the 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Expenditure Report Period.</a:t>
          </a:r>
          <a:endParaRPr lang="en-US" sz="1100" b="0" i="0">
            <a:effectLst/>
            <a:latin typeface="+mn-lt"/>
            <a:cs typeface="Arial" panose="020B0604020202020204" pitchFamily="34" charset="0"/>
          </a:endParaRPr>
        </a:p>
      </xdr:txBody>
    </xdr:sp>
    <xdr:clientData fLocksWithSheet="0" fPrintsWithSheet="0"/>
  </xdr:twoCellAnchor>
  <xdr:twoCellAnchor>
    <xdr:from>
      <xdr:col>10</xdr:col>
      <xdr:colOff>892967</xdr:colOff>
      <xdr:row>37</xdr:row>
      <xdr:rowOff>148826</xdr:rowOff>
    </xdr:from>
    <xdr:to>
      <xdr:col>19</xdr:col>
      <xdr:colOff>90486</xdr:colOff>
      <xdr:row>41</xdr:row>
      <xdr:rowOff>49608</xdr:rowOff>
    </xdr:to>
    <xdr:sp macro="" textlink="" fLocksText="0">
      <xdr:nvSpPr>
        <xdr:cNvPr id="22" name="Text 222"/>
        <xdr:cNvSpPr>
          <a:spLocks noChangeArrowheads="1"/>
        </xdr:cNvSpPr>
      </xdr:nvSpPr>
      <xdr:spPr bwMode="auto">
        <a:xfrm>
          <a:off x="8552655" y="9465467"/>
          <a:ext cx="4495800" cy="88304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Arial" panose="020B0604020202020204" pitchFamily="34" charset="0"/>
            </a:rPr>
            <a:t>9) </a:t>
          </a:r>
          <a:r>
            <a: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Current Match Report</a:t>
          </a:r>
          <a:r>
            <a:rPr lang="en-US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: </a:t>
          </a:r>
          <a:r>
            <a:rPr lang="en-US" sz="1100" b="1" i="1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Will Auto-fill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from</a:t>
          </a:r>
          <a:r>
            <a:rPr lang="en-US" sz="1100"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Match Chgs, 3rd </a:t>
          </a:r>
          <a:r>
            <a:rPr lang="en-US" sz="1100">
              <a:effectLst/>
              <a:latin typeface="+mn-lt"/>
              <a:ea typeface="+mn-ea"/>
              <a:cs typeface="+mn-cs"/>
            </a:rPr>
            <a:t>tab.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Enter your </a:t>
          </a:r>
          <a:r>
            <a:rPr lang="en-US" sz="1100" b="0" i="1" baseline="0">
              <a:effectLst/>
              <a:latin typeface="+mn-lt"/>
              <a:ea typeface="+mn-ea"/>
              <a:cs typeface="+mn-cs"/>
            </a:rPr>
            <a:t>Current Match Report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in the</a:t>
          </a:r>
          <a:r>
            <a:rPr lang="en-US" sz="1100" b="0" i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Match Chgs, 3rd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tab</a:t>
          </a:r>
          <a:r>
            <a:rPr lang="en-US" sz="1100" b="0" i="1" baseline="0"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for the 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Expenditure Report Period.</a:t>
          </a:r>
          <a:endParaRPr lang="en-US" sz="1100" b="0" i="0">
            <a:effectLst/>
            <a:latin typeface="+mn-lt"/>
            <a:cs typeface="Arial" panose="020B0604020202020204" pitchFamily="34" charset="0"/>
          </a:endParaRPr>
        </a:p>
      </xdr:txBody>
    </xdr:sp>
    <xdr:clientData fLocksWithSheet="0" fPrintsWithSheet="0"/>
  </xdr:twoCellAnchor>
  <xdr:twoCellAnchor>
    <xdr:from>
      <xdr:col>11</xdr:col>
      <xdr:colOff>0</xdr:colOff>
      <xdr:row>40</xdr:row>
      <xdr:rowOff>89296</xdr:rowOff>
    </xdr:from>
    <xdr:to>
      <xdr:col>19</xdr:col>
      <xdr:colOff>90487</xdr:colOff>
      <xdr:row>43</xdr:row>
      <xdr:rowOff>115093</xdr:rowOff>
    </xdr:to>
    <xdr:sp macro="" textlink="" fLocksText="0">
      <xdr:nvSpPr>
        <xdr:cNvPr id="23" name="Text 222"/>
        <xdr:cNvSpPr>
          <a:spLocks noChangeArrowheads="1"/>
        </xdr:cNvSpPr>
      </xdr:nvSpPr>
      <xdr:spPr bwMode="auto">
        <a:xfrm>
          <a:off x="8552656" y="10169921"/>
          <a:ext cx="4495800" cy="571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u="none" strike="noStrike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10) </a:t>
          </a:r>
          <a:r>
            <a: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MINIMUM MATCH REQUIRED: 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Enter required match % found on page 2 of your Project Agreement.</a:t>
          </a:r>
          <a:endParaRPr lang="en-US" sz="1100" b="0" i="0">
            <a:effectLst/>
            <a:latin typeface="+mn-lt"/>
            <a:cs typeface="Arial" panose="020B0604020202020204" pitchFamily="34" charset="0"/>
          </a:endParaRPr>
        </a:p>
      </xdr:txBody>
    </xdr:sp>
    <xdr:clientData fLocksWithSheet="0" fPrintsWithSheet="0"/>
  </xdr:twoCellAnchor>
  <xdr:twoCellAnchor>
    <xdr:from>
      <xdr:col>10</xdr:col>
      <xdr:colOff>873124</xdr:colOff>
      <xdr:row>43</xdr:row>
      <xdr:rowOff>9921</xdr:rowOff>
    </xdr:from>
    <xdr:to>
      <xdr:col>19</xdr:col>
      <xdr:colOff>94456</xdr:colOff>
      <xdr:row>50</xdr:row>
      <xdr:rowOff>9921</xdr:rowOff>
    </xdr:to>
    <xdr:sp macro="" textlink="" fLocksText="0">
      <xdr:nvSpPr>
        <xdr:cNvPr id="24" name="Text 222"/>
        <xdr:cNvSpPr>
          <a:spLocks noChangeArrowheads="1"/>
        </xdr:cNvSpPr>
      </xdr:nvSpPr>
      <xdr:spPr bwMode="auto">
        <a:xfrm>
          <a:off x="8532812" y="10636249"/>
          <a:ext cx="4519613" cy="191492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rPr>
            <a:t>PROJECTED GRANT/MATCH PERCENTAGES</a:t>
          </a:r>
        </a:p>
        <a:p>
          <a:pPr marL="0" indent="0" algn="l" rtl="0">
            <a:defRPr sz="1000"/>
          </a:pPr>
          <a:r>
            <a:rPr lang="en-US" sz="1100" b="0" i="0" u="none" strike="noStrike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rPr>
            <a:t>Once the </a:t>
          </a:r>
          <a:r>
            <a:rPr lang="en-US" sz="1100" b="1" i="0" u="none" strike="noStrike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rPr>
            <a:t>MINIMUM MATCH REQUIRED </a:t>
          </a:r>
          <a:r>
            <a:rPr lang="en-US" sz="1100" b="0" i="0" u="none" strike="noStrike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rPr>
            <a:t>is entered, this section auto-fills and is for Grantee and OHMVR Division informational purposes. If Expenditure Workbook is filled out correctly, this section shows the current Year-to-Date Match percentage.</a:t>
          </a:r>
        </a:p>
        <a:p>
          <a:pPr rtl="0"/>
          <a:endParaRPr lang="en-US" sz="1100" b="1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1" i="0" baseline="0">
              <a:effectLst/>
              <a:latin typeface="+mn-lt"/>
              <a:ea typeface="+mn-ea"/>
              <a:cs typeface="Arial" panose="020B0604020202020204" pitchFamily="34" charset="0"/>
            </a:rPr>
            <a:t>INDIRECT Year-to-Date Calculation</a:t>
          </a:r>
          <a:endParaRPr lang="en-US" sz="1100">
            <a:effectLst/>
            <a:latin typeface="+mn-lt"/>
            <a:cs typeface="Arial" panose="020B0604020202020204" pitchFamily="34" charset="0"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Will auto-fill and is for Grantee and OHMVR Division informational purposes. At </a:t>
          </a:r>
          <a:r>
            <a:rPr lang="en-US" sz="1100" b="0" i="1" baseline="0">
              <a:effectLst/>
              <a:latin typeface="+mn-lt"/>
              <a:ea typeface="+mn-ea"/>
              <a:cs typeface="+mn-cs"/>
            </a:rPr>
            <a:t>Closeou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t, Grantee </a:t>
          </a:r>
          <a:r>
            <a:rPr lang="en-US" sz="1100" b="0" i="1" baseline="0">
              <a:effectLst/>
              <a:latin typeface="+mn-lt"/>
              <a:ea typeface="+mn-ea"/>
              <a:cs typeface="+mn-cs"/>
            </a:rPr>
            <a:t>may not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exceed</a:t>
          </a:r>
          <a:r>
            <a:rPr lang="en-US" sz="1100" b="1" i="0" baseline="0">
              <a:effectLst/>
              <a:latin typeface="+mn-lt"/>
              <a:ea typeface="+mn-ea"/>
              <a:cs typeface="+mn-cs"/>
            </a:rPr>
            <a:t> Max Indirect Allowable.</a:t>
          </a:r>
          <a:endParaRPr lang="en-US" sz="1200">
            <a:effectLst/>
            <a:latin typeface="+mn-lt"/>
          </a:endParaRPr>
        </a:p>
      </xdr:txBody>
    </xdr:sp>
    <xdr:clientData fLocksWithSheet="0" fPrintsWithSheet="0"/>
  </xdr:twoCellAnchor>
  <xdr:twoCellAnchor>
    <xdr:from>
      <xdr:col>0</xdr:col>
      <xdr:colOff>29765</xdr:colOff>
      <xdr:row>49</xdr:row>
      <xdr:rowOff>9921</xdr:rowOff>
    </xdr:from>
    <xdr:to>
      <xdr:col>12</xdr:col>
      <xdr:colOff>65943</xdr:colOff>
      <xdr:row>62</xdr:row>
      <xdr:rowOff>36634</xdr:rowOff>
    </xdr:to>
    <xdr:sp macro="" textlink="" fLocksText="0">
      <xdr:nvSpPr>
        <xdr:cNvPr id="12" name="Text 222"/>
        <xdr:cNvSpPr>
          <a:spLocks noChangeArrowheads="1"/>
        </xdr:cNvSpPr>
      </xdr:nvSpPr>
      <xdr:spPr bwMode="auto">
        <a:xfrm>
          <a:off x="29765" y="12399748"/>
          <a:ext cx="8769870" cy="220280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rPr>
            <a:t>PROJECTED GRANT EXPENDITURES/MATCH PERCENTAGES - </a:t>
          </a:r>
          <a:r>
            <a:rPr lang="en-US" sz="1000" b="0" i="1" baseline="0">
              <a:effectLst/>
              <a:latin typeface="+mn-lt"/>
              <a:ea typeface="+mn-ea"/>
              <a:cs typeface="+mn-cs"/>
            </a:rPr>
            <a:t>GOOD TO KNOW FACTS</a:t>
          </a:r>
          <a:endParaRPr lang="en-US" sz="1100" b="0" i="1" u="none" strike="noStrike" baseline="0">
            <a:solidFill>
              <a:schemeClr val="tx1"/>
            </a:solidFill>
            <a:latin typeface="+mn-lt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endParaRPr lang="en-US" sz="1100" b="1" i="0" u="none" strike="noStrike" baseline="0">
            <a:solidFill>
              <a:schemeClr val="tx1"/>
            </a:solidFill>
            <a:latin typeface="+mn-lt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rPr>
            <a:t>MINIMUM MATCH REQUIRED - </a:t>
          </a:r>
          <a:r>
            <a:rPr lang="en-US" sz="1100" b="0" i="0" u="none" strike="noStrike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rPr>
            <a:t>This only has to be met in full by the Closeout Expenditure Workbook report, so e.g. the Workbook report for Advance #1 can be "Under Match". This is for your Grant monitoring purposes.</a:t>
          </a:r>
        </a:p>
        <a:p>
          <a:pPr marL="0" indent="0" algn="l" rtl="0">
            <a:defRPr sz="1000"/>
          </a:pPr>
          <a:endParaRPr lang="en-US" sz="1100" b="0" i="0" u="none" strike="noStrike" baseline="0">
            <a:solidFill>
              <a:schemeClr val="tx1"/>
            </a:solidFill>
            <a:latin typeface="+mn-lt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en-US" sz="1100" b="0" i="0" u="none" strike="noStrike" baseline="0">
              <a:solidFill>
                <a:schemeClr val="tx1"/>
              </a:solidFill>
              <a:latin typeface="+mn-lt"/>
              <a:ea typeface="+mn-ea"/>
              <a:cs typeface="Arial" panose="020B0604020202020204" pitchFamily="34" charset="0"/>
            </a:rPr>
            <a:t>Do not enter full amounts of "Obligations", "Encumbrances", "Purchase/Service Orders". Only enter the INVOICED amounts as they are billed and paid. An item obligated/encumbered during Advance #1 period, might not be billed until the Advance #2 period, so would not be reported until that time. </a:t>
          </a:r>
        </a:p>
        <a:p>
          <a:pPr marL="0" indent="0" algn="l" rtl="0">
            <a:defRPr sz="1000"/>
          </a:pPr>
          <a:r>
            <a:rPr lang="en-US" sz="1100" b="1" i="1" u="none" strike="noStrike" baseline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Arial" panose="020B0604020202020204" pitchFamily="34" charset="0"/>
            </a:rPr>
            <a:t>***The Project activities themselves must have occurred within the Project Performance Period.</a:t>
          </a:r>
        </a:p>
        <a:p>
          <a:pPr rtl="0"/>
          <a:endParaRPr lang="en-US" sz="1100" b="1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400" b="1" i="1" baseline="0">
              <a:effectLst/>
              <a:latin typeface="+mn-lt"/>
              <a:ea typeface="+mn-ea"/>
              <a:cs typeface="+mn-cs"/>
            </a:rPr>
            <a:t>Until Close, don't be alarmed by the RED!!!</a:t>
          </a:r>
          <a:endParaRPr lang="en-US" sz="1400" i="1">
            <a:effectLst/>
            <a:latin typeface="+mn-lt"/>
          </a:endParaRPr>
        </a:p>
      </xdr:txBody>
    </xdr:sp>
    <xdr:clientData fLocksWithSheet="0" fPrintsWithSheet="0"/>
  </xdr:twoCellAnchor>
  <xdr:twoCellAnchor>
    <xdr:from>
      <xdr:col>0</xdr:col>
      <xdr:colOff>57987</xdr:colOff>
      <xdr:row>48</xdr:row>
      <xdr:rowOff>184467</xdr:rowOff>
    </xdr:from>
    <xdr:to>
      <xdr:col>0</xdr:col>
      <xdr:colOff>301797</xdr:colOff>
      <xdr:row>50</xdr:row>
      <xdr:rowOff>21803</xdr:rowOff>
    </xdr:to>
    <xdr:sp macro="" textlink="">
      <xdr:nvSpPr>
        <xdr:cNvPr id="2" name="5-Point Star 1"/>
        <xdr:cNvSpPr/>
      </xdr:nvSpPr>
      <xdr:spPr>
        <a:xfrm rot="20722012">
          <a:off x="57987" y="12193294"/>
          <a:ext cx="243810" cy="218336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4</xdr:row>
          <xdr:rowOff>47625</xdr:rowOff>
        </xdr:from>
        <xdr:to>
          <xdr:col>19</xdr:col>
          <xdr:colOff>438150</xdr:colOff>
          <xdr:row>4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14288</xdr:colOff>
      <xdr:row>53</xdr:row>
      <xdr:rowOff>61923</xdr:rowOff>
    </xdr:from>
    <xdr:to>
      <xdr:col>24</xdr:col>
      <xdr:colOff>128589</xdr:colOff>
      <xdr:row>55</xdr:row>
      <xdr:rowOff>238136</xdr:rowOff>
    </xdr:to>
    <xdr:sp macro="" textlink="" fLocksText="0">
      <xdr:nvSpPr>
        <xdr:cNvPr id="3" name="Text 222"/>
        <xdr:cNvSpPr>
          <a:spLocks noChangeArrowheads="1"/>
        </xdr:cNvSpPr>
      </xdr:nvSpPr>
      <xdr:spPr bwMode="auto">
        <a:xfrm>
          <a:off x="14987588" y="9463098"/>
          <a:ext cx="2552701" cy="117633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Match &amp; Indirect % Calculations - </a:t>
          </a:r>
        </a:p>
        <a:p>
          <a:pPr marL="0" indent="0" algn="l" rtl="0">
            <a:defRPr sz="1000"/>
          </a:pPr>
          <a:r>
            <a:rPr lang="en-US" sz="11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These will auto-fill and are only for your information for </a:t>
          </a:r>
          <a:r>
            <a:rPr lang="en-US" sz="1100" b="0" i="1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Expenditure Report Period</a:t>
          </a:r>
          <a:r>
            <a:rPr lang="en-US" sz="11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For cumulative year-to-dates, see the </a:t>
          </a: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Summary, 1st</a:t>
          </a:r>
          <a:r>
            <a:rPr lang="en-US" sz="11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tab.</a:t>
          </a:r>
          <a:endParaRPr lang="en-US" sz="1200" b="0" i="0" u="none" strike="noStrike" baseline="0">
            <a:solidFill>
              <a:schemeClr val="accent3">
                <a:lumMod val="50000"/>
              </a:schemeClr>
            </a:solidFill>
            <a:latin typeface="Arial"/>
            <a:cs typeface="Arial"/>
          </a:endParaRPr>
        </a:p>
      </xdr:txBody>
    </xdr:sp>
    <xdr:clientData fLocksWithSheet="0" fPrintsWithSheet="0"/>
  </xdr:twoCellAnchor>
  <xdr:twoCellAnchor>
    <xdr:from>
      <xdr:col>20</xdr:col>
      <xdr:colOff>9522</xdr:colOff>
      <xdr:row>47</xdr:row>
      <xdr:rowOff>47623</xdr:rowOff>
    </xdr:from>
    <xdr:to>
      <xdr:col>26</xdr:col>
      <xdr:colOff>171449</xdr:colOff>
      <xdr:row>50</xdr:row>
      <xdr:rowOff>138113</xdr:rowOff>
    </xdr:to>
    <xdr:sp macro="" textlink="">
      <xdr:nvSpPr>
        <xdr:cNvPr id="4" name="Left Arrow 3"/>
        <xdr:cNvSpPr/>
      </xdr:nvSpPr>
      <xdr:spPr>
        <a:xfrm>
          <a:off x="14982822" y="8582023"/>
          <a:ext cx="3819527" cy="41434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You may</a:t>
          </a:r>
          <a:r>
            <a:rPr lang="en-US" sz="1100" baseline="0"/>
            <a:t> add additional rows above row 50 if needed.</a:t>
          </a:r>
          <a:endParaRPr lang="en-US" sz="1100"/>
        </a:p>
      </xdr:txBody>
    </xdr:sp>
    <xdr:clientData/>
  </xdr:twoCellAnchor>
  <xdr:twoCellAnchor>
    <xdr:from>
      <xdr:col>20</xdr:col>
      <xdr:colOff>14288</xdr:colOff>
      <xdr:row>50</xdr:row>
      <xdr:rowOff>61912</xdr:rowOff>
    </xdr:from>
    <xdr:to>
      <xdr:col>24</xdr:col>
      <xdr:colOff>303068</xdr:colOff>
      <xdr:row>52</xdr:row>
      <xdr:rowOff>133351</xdr:rowOff>
    </xdr:to>
    <xdr:sp macro="" textlink="">
      <xdr:nvSpPr>
        <xdr:cNvPr id="7" name="Left Arrow 6"/>
        <xdr:cNvSpPr/>
      </xdr:nvSpPr>
      <xdr:spPr>
        <a:xfrm>
          <a:off x="14985856" y="9197253"/>
          <a:ext cx="2713326" cy="42646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Will</a:t>
          </a:r>
          <a:r>
            <a:rPr lang="en-US" sz="1100" baseline="0"/>
            <a:t> auto-fill to the "Summary 1st" tab.</a:t>
          </a:r>
          <a:endParaRPr lang="en-US" sz="1100"/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27</xdr:col>
      <xdr:colOff>466107</xdr:colOff>
      <xdr:row>2</xdr:row>
      <xdr:rowOff>180975</xdr:rowOff>
    </xdr:to>
    <xdr:sp macro="" textlink="" fLocksText="0">
      <xdr:nvSpPr>
        <xdr:cNvPr id="12" name="Text 222"/>
        <xdr:cNvSpPr>
          <a:spLocks noChangeArrowheads="1"/>
        </xdr:cNvSpPr>
      </xdr:nvSpPr>
      <xdr:spPr bwMode="auto">
        <a:xfrm>
          <a:off x="14973300" y="0"/>
          <a:ext cx="4733307" cy="5619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indent="0" algn="l" rtl="0">
            <a:defRPr sz="1000"/>
          </a:pPr>
          <a:r>
            <a:rPr lang="en-US" sz="1200" b="1" i="1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</a:t>
          </a:r>
          <a:r>
            <a:rPr lang="en-US" sz="12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- </a:t>
          </a: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Fill in </a:t>
          </a:r>
          <a:r>
            <a:rPr lang="en-US" sz="1100" b="1" i="1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only</a:t>
          </a: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white/non-shaded fields.</a:t>
          </a:r>
          <a:r>
            <a:rPr lang="en-US" sz="1100" b="1" i="1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1" i="1" u="none" strike="noStrik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Grey Shaded Fields have formulas </a:t>
          </a:r>
          <a:r>
            <a:rPr lang="en-US" sz="11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will auto-fill from the Summary, 1st tab.</a:t>
          </a:r>
          <a:endParaRPr lang="en-US" sz="1100" b="1" i="1" u="none" strike="noStrike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 fPrintsWithSheet="0"/>
  </xdr:twoCellAnchor>
  <xdr:twoCellAnchor>
    <xdr:from>
      <xdr:col>20</xdr:col>
      <xdr:colOff>0</xdr:colOff>
      <xdr:row>3</xdr:row>
      <xdr:rowOff>0</xdr:rowOff>
    </xdr:from>
    <xdr:to>
      <xdr:col>27</xdr:col>
      <xdr:colOff>608987</xdr:colOff>
      <xdr:row>6</xdr:row>
      <xdr:rowOff>69583</xdr:rowOff>
    </xdr:to>
    <xdr:sp macro="" textlink="">
      <xdr:nvSpPr>
        <xdr:cNvPr id="13" name="Left Arrow 12"/>
        <xdr:cNvSpPr/>
      </xdr:nvSpPr>
      <xdr:spPr>
        <a:xfrm>
          <a:off x="14973300" y="571500"/>
          <a:ext cx="4876187" cy="92683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accent5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1) </a:t>
          </a:r>
          <a:r>
            <a:rPr lang="en-US" sz="1100"/>
            <a:t>Check box and attach Project Accomplishment Report for </a:t>
          </a:r>
          <a:r>
            <a:rPr lang="en-US" sz="1100" b="1"/>
            <a:t>EXPENDITURE</a:t>
          </a:r>
          <a:r>
            <a:rPr lang="en-US" sz="1100" b="1" baseline="0"/>
            <a:t> REPORT PERIOD</a:t>
          </a:r>
          <a:r>
            <a:rPr lang="en-US" sz="1100" b="1"/>
            <a:t>.</a:t>
          </a:r>
        </a:p>
      </xdr:txBody>
    </xdr:sp>
    <xdr:clientData/>
  </xdr:twoCellAnchor>
  <xdr:twoCellAnchor>
    <xdr:from>
      <xdr:col>20</xdr:col>
      <xdr:colOff>17908</xdr:colOff>
      <xdr:row>5</xdr:row>
      <xdr:rowOff>93687</xdr:rowOff>
    </xdr:from>
    <xdr:to>
      <xdr:col>28</xdr:col>
      <xdr:colOff>1686</xdr:colOff>
      <xdr:row>8</xdr:row>
      <xdr:rowOff>348155</xdr:rowOff>
    </xdr:to>
    <xdr:sp macro="" textlink="">
      <xdr:nvSpPr>
        <xdr:cNvPr id="14" name="Left Arrow 13"/>
        <xdr:cNvSpPr/>
      </xdr:nvSpPr>
      <xdr:spPr>
        <a:xfrm>
          <a:off x="14968874" y="1243256"/>
          <a:ext cx="4871088" cy="105588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Optional:</a:t>
          </a:r>
          <a:r>
            <a:rPr lang="en-US" sz="1100" baseline="0"/>
            <a:t> </a:t>
          </a:r>
          <a:r>
            <a:rPr lang="en-US" sz="1100"/>
            <a:t>Enter any additional informational notes here for the reporting period.</a:t>
          </a:r>
        </a:p>
      </xdr:txBody>
    </xdr:sp>
    <xdr:clientData/>
  </xdr:twoCellAnchor>
  <xdr:twoCellAnchor>
    <xdr:from>
      <xdr:col>20</xdr:col>
      <xdr:colOff>0</xdr:colOff>
      <xdr:row>9</xdr:row>
      <xdr:rowOff>0</xdr:rowOff>
    </xdr:from>
    <xdr:to>
      <xdr:col>26</xdr:col>
      <xdr:colOff>392390</xdr:colOff>
      <xdr:row>14</xdr:row>
      <xdr:rowOff>18635</xdr:rowOff>
    </xdr:to>
    <xdr:sp macro="" textlink="" fLocksText="0">
      <xdr:nvSpPr>
        <xdr:cNvPr id="15" name="Text 222"/>
        <xdr:cNvSpPr>
          <a:spLocks noChangeArrowheads="1"/>
        </xdr:cNvSpPr>
      </xdr:nvSpPr>
      <xdr:spPr bwMode="auto">
        <a:xfrm>
          <a:off x="14973300" y="2381250"/>
          <a:ext cx="4049990" cy="82826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200" b="1" i="1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</a:t>
          </a:r>
          <a:r>
            <a:rPr lang="en-US" sz="1200" b="1" i="1" baseline="0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 b="1" baseline="0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US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Costs entered herein should only be applicable to the current </a:t>
          </a:r>
          <a:r>
            <a:rPr lang="en-US" sz="11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"EXPENDITURE REPORT PERIOD." </a:t>
          </a:r>
          <a:r>
            <a:rPr lang="en-US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Do not duplicate prior reported expenditures.</a:t>
          </a:r>
        </a:p>
      </xdr:txBody>
    </xdr:sp>
    <xdr:clientData fLocksWithSheet="0" fPrintsWithSheet="0"/>
  </xdr:twoCellAnchor>
  <xdr:twoCellAnchor>
    <xdr:from>
      <xdr:col>19</xdr:col>
      <xdr:colOff>962025</xdr:colOff>
      <xdr:row>17</xdr:row>
      <xdr:rowOff>0</xdr:rowOff>
    </xdr:from>
    <xdr:to>
      <xdr:col>23</xdr:col>
      <xdr:colOff>467140</xdr:colOff>
      <xdr:row>39</xdr:row>
      <xdr:rowOff>106226</xdr:rowOff>
    </xdr:to>
    <xdr:sp macro="" textlink="" fLocksText="0">
      <xdr:nvSpPr>
        <xdr:cNvPr id="16" name="Text 222"/>
        <xdr:cNvSpPr>
          <a:spLocks noChangeArrowheads="1"/>
        </xdr:cNvSpPr>
      </xdr:nvSpPr>
      <xdr:spPr bwMode="auto">
        <a:xfrm>
          <a:off x="14954250" y="3676650"/>
          <a:ext cx="2314990" cy="366857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2)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Cost Category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e.g. Staff, Contracts, Materials/Supplies, etc.) 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current EXPENDITURE REPORT PERIOD costs. Will auto-fill to the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Summary, 1st tab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3)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Attach # 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attachment #s for corresponding attached source documents. Should be in ascending order.</a:t>
          </a:r>
        </a:p>
        <a:p>
          <a:pPr lvl="0"/>
          <a:r>
            <a:rPr lang="en-US" sz="1200" b="0" i="0" u="none" strike="noStrike" baseline="0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n-US" sz="1200" b="1" i="1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</a:t>
          </a:r>
          <a:r>
            <a:rPr lang="en-US" sz="1200" b="1" i="1" baseline="0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Attached source documents must be numbered in the same order as shown here - totals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must agree by attachment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Write manua</a:t>
          </a:r>
          <a:r>
            <a:rPr lang="en-US" sz="1000" b="0" i="0" u="none" strike="noStrike" baseline="0">
              <a:solidFill>
                <a:schemeClr val="tx1"/>
              </a:solidFill>
              <a:latin typeface="Arial"/>
              <a:cs typeface="Arial"/>
            </a:rPr>
            <a:t>lly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explaining notes on attachments as appropriate.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4)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Notes 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a brief item Descriptor and any other explicative notes you want to relay.</a:t>
          </a:r>
        </a:p>
      </xdr:txBody>
    </xdr:sp>
    <xdr:clientData fLocksWithSheet="0" fPrintsWithSheet="0"/>
  </xdr:twoCellAnchor>
  <xdr:twoCellAnchor>
    <xdr:from>
      <xdr:col>0</xdr:col>
      <xdr:colOff>1</xdr:colOff>
      <xdr:row>56</xdr:row>
      <xdr:rowOff>9523</xdr:rowOff>
    </xdr:from>
    <xdr:to>
      <xdr:col>19</xdr:col>
      <xdr:colOff>926524</xdr:colOff>
      <xdr:row>74</xdr:row>
      <xdr:rowOff>147204</xdr:rowOff>
    </xdr:to>
    <xdr:sp macro="" textlink="" fLocksText="0">
      <xdr:nvSpPr>
        <xdr:cNvPr id="11" name="Text 222"/>
        <xdr:cNvSpPr>
          <a:spLocks noChangeArrowheads="1"/>
        </xdr:cNvSpPr>
      </xdr:nvSpPr>
      <xdr:spPr bwMode="auto">
        <a:xfrm>
          <a:off x="1" y="10816068"/>
          <a:ext cx="14919614" cy="312506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indent="0" algn="l" rtl="0">
            <a:defRPr sz="1000"/>
          </a:pPr>
          <a:r>
            <a:rPr lang="en-US" sz="1100" b="1" i="0" u="sng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Supporting Documentation </a:t>
          </a:r>
          <a:r>
            <a:rPr lang="en-US" sz="1100" b="1" i="0" u="sng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Needed: </a:t>
          </a:r>
          <a:r>
            <a:rPr lang="en-US" sz="1100" b="1" i="0" u="sng" strike="noStrike" baseline="0" smtClean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4970.22. Accounting Practices. </a:t>
          </a:r>
          <a:r>
            <a:rPr lang="en-US" sz="1100" b="1" i="0" u="sng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: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Staff Charges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- Electronic payroll report, excel sheet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summary showing days/hours worked, etc. Keep timesheets in case of audit.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Contracts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 - Copies of anything supporting contract charges - receipts/invoices/bills showing as paid</a:t>
          </a:r>
          <a:r>
            <a:rPr lang="en-US" sz="1100" b="1" i="0" u="none" strike="noStrike" baseline="0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n-US" sz="1100" b="1" i="1" u="none" strike="noStrike" baseline="0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 b="1" i="1" baseline="0">
              <a:solidFill>
                <a:schemeClr val="accent5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expenses, only show costs herein as they are billed/invoiced and include copies of the entire contract(s). However, a contract (or purchase order) alone does not substantiate a cost or activity as being executed.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Materials and Supplies -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Copies of receipts/invoices/bills showing as paid supporting each charge.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Equipment Use Expense -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Summary electronic/excel reports identifying operator, vehicles (or heavy equipment), days used for either </a:t>
          </a: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(G18 Grant Cycle)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Transportation or Operation as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applicable, miles charged, and for what Project activity. All heavy equipment/vehicles charging either miles or day use fees are required to have log books to record required information to prepare said summaries for Division and in case of audit.</a:t>
          </a:r>
        </a:p>
        <a:p>
          <a:pPr marL="0" indent="0" algn="l" rtl="0">
            <a:defRPr sz="1000"/>
          </a:pP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	*G18 Grant cycle -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Actual fuel costs are allowable only for Heavy Equipment Use - </a:t>
          </a: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fuel receipts are required.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Equipment Purchase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-</a:t>
          </a: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Copies of receipts shown as paid. Starting with the </a:t>
          </a: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G18 Grant Cycle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, $5000 or more for a single item cost is considered equipment. Submit pictures of the equipment showing "OHV Funds at Work" decal  and the VIN/Serial number.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Other </a:t>
          </a:r>
          <a:r>
            <a:rPr lang="en-US" sz="1100" b="0" i="0" u="none" strike="noStrike" baseline="0">
              <a:solidFill>
                <a:schemeClr val="tx1"/>
              </a:solidFill>
              <a:latin typeface="Arial"/>
              <a:cs typeface="Arial"/>
            </a:rPr>
            <a:t>-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Any charge that does not fit in the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other categories such as travel, software, planning documents, etc., and copies of receipts/invoices supporting the charge.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Indirect Costs </a:t>
          </a: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-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Limited to 15% of total Grant costs - provide an explanation of what comprised the Indirect Cost charge.</a:t>
          </a:r>
        </a:p>
        <a:p>
          <a:pPr marL="0" indent="0" algn="l" rtl="0">
            <a:defRPr sz="1000"/>
          </a:pPr>
          <a:endParaRPr lang="en-US" sz="1100" b="0" i="0" u="none" strike="noStrike" baseline="0">
            <a:solidFill>
              <a:schemeClr val="accent3">
                <a:lumMod val="50000"/>
              </a:schemeClr>
            </a:solidFill>
            <a:latin typeface="Arial"/>
            <a:cs typeface="Arial"/>
          </a:endParaRP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BLM/Forest Service </a:t>
          </a: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- </a:t>
          </a: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G18 Grant Cycle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 - BLM/Forest Service Electronic Expenditure Transaction registers showing items charged as paid. </a:t>
          </a: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Register reports should be aligned with the Project Cost Estimate Cost Categories.</a:t>
          </a:r>
        </a:p>
        <a:p>
          <a:pPr marL="0" indent="0" algn="l" rtl="0">
            <a:defRPr sz="1000"/>
          </a:pPr>
          <a:endParaRPr lang="en-US" sz="1100" b="0" i="0" u="none" strike="noStrike" baseline="0">
            <a:solidFill>
              <a:schemeClr val="accent3">
                <a:lumMod val="50000"/>
              </a:schemeClr>
            </a:solidFill>
            <a:latin typeface="Arial"/>
            <a:cs typeface="Arial"/>
          </a:endParaRP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Remember</a:t>
          </a: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 - Overall, any charge claimed MUST be relative to the Project Agreement Description and Cost Estimate.</a:t>
          </a:r>
        </a:p>
      </xdr:txBody>
    </xdr:sp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4</xdr:row>
          <xdr:rowOff>47625</xdr:rowOff>
        </xdr:from>
        <xdr:to>
          <xdr:col>19</xdr:col>
          <xdr:colOff>438150</xdr:colOff>
          <xdr:row>4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4768</xdr:colOff>
      <xdr:row>52</xdr:row>
      <xdr:rowOff>19059</xdr:rowOff>
    </xdr:from>
    <xdr:to>
      <xdr:col>24</xdr:col>
      <xdr:colOff>119069</xdr:colOff>
      <xdr:row>54</xdr:row>
      <xdr:rowOff>195272</xdr:rowOff>
    </xdr:to>
    <xdr:sp macro="" textlink="" fLocksText="0">
      <xdr:nvSpPr>
        <xdr:cNvPr id="3" name="Text 222"/>
        <xdr:cNvSpPr>
          <a:spLocks noChangeArrowheads="1"/>
        </xdr:cNvSpPr>
      </xdr:nvSpPr>
      <xdr:spPr bwMode="auto">
        <a:xfrm>
          <a:off x="16035343" y="9277359"/>
          <a:ext cx="2724151" cy="117633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Match &amp; Indirect % Calculations - </a:t>
          </a:r>
        </a:p>
        <a:p>
          <a:pPr marL="0" indent="0" algn="l" rtl="0">
            <a:defRPr sz="1000"/>
          </a:pPr>
          <a:r>
            <a:rPr lang="en-US" sz="11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These will auto-fill and are only for your information for </a:t>
          </a:r>
          <a:r>
            <a:rPr lang="en-US" sz="1100" b="0" i="1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Expenditure Report Period</a:t>
          </a:r>
          <a:r>
            <a:rPr lang="en-US" sz="11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For cumulative year-to-dates, see the </a:t>
          </a: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Summary, 1st </a:t>
          </a:r>
          <a:r>
            <a:rPr lang="en-US" sz="11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tab.</a:t>
          </a:r>
          <a:endParaRPr lang="en-US" sz="1200" b="0" i="0" u="none" strike="noStrike" baseline="0">
            <a:solidFill>
              <a:schemeClr val="accent3">
                <a:lumMod val="50000"/>
              </a:schemeClr>
            </a:solidFill>
            <a:latin typeface="Arial"/>
            <a:cs typeface="Arial"/>
          </a:endParaRPr>
        </a:p>
      </xdr:txBody>
    </xdr:sp>
    <xdr:clientData fLocksWithSheet="0" fPrintsWithSheet="0"/>
  </xdr:twoCellAnchor>
  <xdr:twoCellAnchor>
    <xdr:from>
      <xdr:col>20</xdr:col>
      <xdr:colOff>3</xdr:colOff>
      <xdr:row>47</xdr:row>
      <xdr:rowOff>47622</xdr:rowOff>
    </xdr:from>
    <xdr:to>
      <xdr:col>26</xdr:col>
      <xdr:colOff>104775</xdr:colOff>
      <xdr:row>49</xdr:row>
      <xdr:rowOff>138112</xdr:rowOff>
    </xdr:to>
    <xdr:sp macro="" textlink="">
      <xdr:nvSpPr>
        <xdr:cNvPr id="4" name="Left Arrow 3"/>
        <xdr:cNvSpPr/>
      </xdr:nvSpPr>
      <xdr:spPr>
        <a:xfrm>
          <a:off x="14954253" y="8572497"/>
          <a:ext cx="3762372" cy="41434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You may</a:t>
          </a:r>
          <a:r>
            <a:rPr lang="en-US" sz="1100" baseline="0"/>
            <a:t> add additional rows above row 50 if needed.</a:t>
          </a:r>
          <a:endParaRPr lang="en-US" sz="1100"/>
        </a:p>
      </xdr:txBody>
    </xdr:sp>
    <xdr:clientData/>
  </xdr:twoCellAnchor>
  <xdr:twoCellAnchor>
    <xdr:from>
      <xdr:col>20</xdr:col>
      <xdr:colOff>4768</xdr:colOff>
      <xdr:row>49</xdr:row>
      <xdr:rowOff>61911</xdr:rowOff>
    </xdr:from>
    <xdr:to>
      <xdr:col>24</xdr:col>
      <xdr:colOff>233632</xdr:colOff>
      <xdr:row>51</xdr:row>
      <xdr:rowOff>133350</xdr:rowOff>
    </xdr:to>
    <xdr:sp macro="" textlink="">
      <xdr:nvSpPr>
        <xdr:cNvPr id="7" name="Left Arrow 6"/>
        <xdr:cNvSpPr/>
      </xdr:nvSpPr>
      <xdr:spPr>
        <a:xfrm>
          <a:off x="14912292" y="8912972"/>
          <a:ext cx="2673015" cy="42188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Will</a:t>
          </a:r>
          <a:r>
            <a:rPr lang="en-US" sz="1100" baseline="0"/>
            <a:t> auto-fill to the "Summary 1st" tab.</a:t>
          </a:r>
          <a:endParaRPr lang="en-US" sz="1100"/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27</xdr:col>
      <xdr:colOff>466107</xdr:colOff>
      <xdr:row>2</xdr:row>
      <xdr:rowOff>180975</xdr:rowOff>
    </xdr:to>
    <xdr:sp macro="" textlink="" fLocksText="0">
      <xdr:nvSpPr>
        <xdr:cNvPr id="12" name="Text 222"/>
        <xdr:cNvSpPr>
          <a:spLocks noChangeArrowheads="1"/>
        </xdr:cNvSpPr>
      </xdr:nvSpPr>
      <xdr:spPr bwMode="auto">
        <a:xfrm>
          <a:off x="14954250" y="0"/>
          <a:ext cx="4733307" cy="5619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indent="0" algn="l" rtl="0">
            <a:defRPr sz="1000"/>
          </a:pPr>
          <a:r>
            <a:rPr lang="en-US" sz="1200" b="1" i="1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</a:t>
          </a:r>
          <a:r>
            <a:rPr lang="en-US" sz="12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 b="1" baseline="0">
              <a:effectLst/>
              <a:latin typeface="+mn-lt"/>
              <a:ea typeface="+mn-ea"/>
              <a:cs typeface="+mn-cs"/>
            </a:rPr>
            <a:t>- </a:t>
          </a: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Fill in </a:t>
          </a:r>
          <a:r>
            <a:rPr lang="en-US" sz="1100" b="1" i="1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only</a:t>
          </a:r>
          <a:r>
            <a:rPr lang="en-US" sz="1100" b="1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white/non-shaded fields.</a:t>
          </a:r>
          <a:r>
            <a:rPr lang="en-US" sz="1100" b="1" i="1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1" i="1" u="none" strike="noStrik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Grey Shaded Fields have formulas and will auto-fill from the Summary, 1st tab.</a:t>
          </a:r>
        </a:p>
      </xdr:txBody>
    </xdr:sp>
    <xdr:clientData fLocksWithSheet="0" fPrintsWithSheet="0"/>
  </xdr:twoCellAnchor>
  <xdr:twoCellAnchor>
    <xdr:from>
      <xdr:col>20</xdr:col>
      <xdr:colOff>0</xdr:colOff>
      <xdr:row>3</xdr:row>
      <xdr:rowOff>0</xdr:rowOff>
    </xdr:from>
    <xdr:to>
      <xdr:col>27</xdr:col>
      <xdr:colOff>608987</xdr:colOff>
      <xdr:row>6</xdr:row>
      <xdr:rowOff>69583</xdr:rowOff>
    </xdr:to>
    <xdr:sp macro="" textlink="">
      <xdr:nvSpPr>
        <xdr:cNvPr id="13" name="Left Arrow 12"/>
        <xdr:cNvSpPr/>
      </xdr:nvSpPr>
      <xdr:spPr>
        <a:xfrm>
          <a:off x="14954250" y="571500"/>
          <a:ext cx="4876187" cy="92683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accent5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1) </a:t>
          </a:r>
          <a:r>
            <a:rPr lang="en-US" sz="1100"/>
            <a:t>Check box and attach Project Accomplishment Report for </a:t>
          </a:r>
          <a:r>
            <a:rPr lang="en-US" sz="1100" b="1"/>
            <a:t>EXPENDITURE</a:t>
          </a:r>
          <a:r>
            <a:rPr lang="en-US" sz="1100" b="1" baseline="0"/>
            <a:t> REPORT PERIOD</a:t>
          </a:r>
          <a:r>
            <a:rPr lang="en-US" sz="1100" b="1"/>
            <a:t>.</a:t>
          </a:r>
        </a:p>
      </xdr:txBody>
    </xdr:sp>
    <xdr:clientData/>
  </xdr:twoCellAnchor>
  <xdr:twoCellAnchor>
    <xdr:from>
      <xdr:col>20</xdr:col>
      <xdr:colOff>4770</xdr:colOff>
      <xdr:row>6</xdr:row>
      <xdr:rowOff>8291</xdr:rowOff>
    </xdr:from>
    <xdr:to>
      <xdr:col>27</xdr:col>
      <xdr:colOff>599462</xdr:colOff>
      <xdr:row>8</xdr:row>
      <xdr:rowOff>394138</xdr:rowOff>
    </xdr:to>
    <xdr:sp macro="" textlink="">
      <xdr:nvSpPr>
        <xdr:cNvPr id="14" name="Left Arrow 13"/>
        <xdr:cNvSpPr/>
      </xdr:nvSpPr>
      <xdr:spPr>
        <a:xfrm>
          <a:off x="14942598" y="1446894"/>
          <a:ext cx="4871088" cy="89165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Optional:</a:t>
          </a:r>
          <a:r>
            <a:rPr lang="en-US" sz="1100" baseline="0"/>
            <a:t> </a:t>
          </a:r>
          <a:r>
            <a:rPr lang="en-US" sz="1100"/>
            <a:t>Enter any additional informtional</a:t>
          </a:r>
          <a:r>
            <a:rPr lang="en-US" sz="1100" baseline="0"/>
            <a:t> n</a:t>
          </a:r>
          <a:r>
            <a:rPr lang="en-US" sz="1100"/>
            <a:t>otes here for the reporting period.</a:t>
          </a:r>
        </a:p>
      </xdr:txBody>
    </xdr:sp>
    <xdr:clientData/>
  </xdr:twoCellAnchor>
  <xdr:twoCellAnchor>
    <xdr:from>
      <xdr:col>20</xdr:col>
      <xdr:colOff>0</xdr:colOff>
      <xdr:row>9</xdr:row>
      <xdr:rowOff>0</xdr:rowOff>
    </xdr:from>
    <xdr:to>
      <xdr:col>26</xdr:col>
      <xdr:colOff>392390</xdr:colOff>
      <xdr:row>14</xdr:row>
      <xdr:rowOff>18635</xdr:rowOff>
    </xdr:to>
    <xdr:sp macro="" textlink="" fLocksText="0">
      <xdr:nvSpPr>
        <xdr:cNvPr id="15" name="Text 222"/>
        <xdr:cNvSpPr>
          <a:spLocks noChangeArrowheads="1"/>
        </xdr:cNvSpPr>
      </xdr:nvSpPr>
      <xdr:spPr bwMode="auto">
        <a:xfrm>
          <a:off x="14954250" y="2371725"/>
          <a:ext cx="4049990" cy="82826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200" b="1" i="1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</a:t>
          </a:r>
          <a:r>
            <a:rPr lang="en-US" sz="1200" b="1" i="1" baseline="0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 b="1" baseline="0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US" sz="1100" b="0" i="1" u="none" strike="noStrike" baseline="0">
              <a:solidFill>
                <a:srgbClr val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Match</a:t>
          </a:r>
          <a:r>
            <a:rPr lang="en-US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entered herein should only be applicable to the current </a:t>
          </a:r>
          <a:r>
            <a:rPr lang="en-US" sz="1100" b="1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"EXPENDITURE REPORT PERIOD." </a:t>
          </a:r>
          <a:r>
            <a:rPr lang="en-US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Do not duplicate prior reported expenditures.</a:t>
          </a:r>
        </a:p>
      </xdr:txBody>
    </xdr:sp>
    <xdr:clientData fLocksWithSheet="0" fPrintsWithSheet="0"/>
  </xdr:twoCellAnchor>
  <xdr:twoCellAnchor>
    <xdr:from>
      <xdr:col>20</xdr:col>
      <xdr:colOff>0</xdr:colOff>
      <xdr:row>16</xdr:row>
      <xdr:rowOff>114300</xdr:rowOff>
    </xdr:from>
    <xdr:to>
      <xdr:col>23</xdr:col>
      <xdr:colOff>486190</xdr:colOff>
      <xdr:row>39</xdr:row>
      <xdr:rowOff>58601</xdr:rowOff>
    </xdr:to>
    <xdr:sp macro="" textlink="" fLocksText="0">
      <xdr:nvSpPr>
        <xdr:cNvPr id="16" name="Text 222"/>
        <xdr:cNvSpPr>
          <a:spLocks noChangeArrowheads="1"/>
        </xdr:cNvSpPr>
      </xdr:nvSpPr>
      <xdr:spPr bwMode="auto">
        <a:xfrm>
          <a:off x="14954250" y="3619500"/>
          <a:ext cx="2314990" cy="366857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2)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Cost Category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e.g. Staff, Contracts, Materials/Supplies, etc.) 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current EXPENDITURE REPORT PERIOD match. Will auto-fill to the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Summary, 1st tab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3)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Attach # 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attachment #s for corresponding attached source documents. Should be in ascending order.</a:t>
          </a:r>
        </a:p>
        <a:p>
          <a:pPr lvl="0"/>
          <a:r>
            <a:rPr lang="en-US" sz="1200" b="0" i="0" u="none" strike="noStrike" baseline="0">
              <a:solidFill>
                <a:schemeClr val="accent4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en-US" sz="1200" b="1" i="1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</a:t>
          </a:r>
          <a:r>
            <a:rPr lang="en-US" sz="1200" b="1" i="1" baseline="0">
              <a:solidFill>
                <a:schemeClr val="accent4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Attached source documents must be numbered in the same order as shown here - totals </a:t>
          </a: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must agree by attachment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 Write manual explaining notes on attachments as appropriate.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u="none" strike="noStrike" baseline="0">
              <a:solidFill>
                <a:schemeClr val="accent5">
                  <a:lumMod val="75000"/>
                </a:schemeClr>
              </a:solidFill>
              <a:latin typeface="Arial"/>
              <a:cs typeface="Arial"/>
            </a:rPr>
            <a:t>4)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Notes 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Enter a brief item Descriptor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and any other explicative notes you want to relay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.</a:t>
          </a:r>
          <a:endParaRPr lang="en-US">
            <a:effectLst/>
          </a:endParaRPr>
        </a:p>
      </xdr:txBody>
    </xdr:sp>
    <xdr:clientData fLocksWithSheet="0" fPrintsWithSheet="0"/>
  </xdr:twoCellAnchor>
  <xdr:twoCellAnchor>
    <xdr:from>
      <xdr:col>0</xdr:col>
      <xdr:colOff>0</xdr:colOff>
      <xdr:row>55</xdr:row>
      <xdr:rowOff>0</xdr:rowOff>
    </xdr:from>
    <xdr:to>
      <xdr:col>20</xdr:col>
      <xdr:colOff>197069</xdr:colOff>
      <xdr:row>79</xdr:row>
      <xdr:rowOff>26276</xdr:rowOff>
    </xdr:to>
    <xdr:sp macro="" textlink="" fLocksText="0">
      <xdr:nvSpPr>
        <xdr:cNvPr id="18" name="Text 222"/>
        <xdr:cNvSpPr>
          <a:spLocks noChangeArrowheads="1"/>
        </xdr:cNvSpPr>
      </xdr:nvSpPr>
      <xdr:spPr bwMode="auto">
        <a:xfrm>
          <a:off x="0" y="10700845"/>
          <a:ext cx="15134897" cy="396765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indent="0" algn="l" rtl="0">
            <a:defRPr sz="1000"/>
          </a:pPr>
          <a:r>
            <a:rPr lang="en-US" sz="1100" b="1" i="0" u="sng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Supporting Documentation </a:t>
          </a:r>
          <a:r>
            <a:rPr lang="en-US" sz="1100" b="1" i="0" u="sng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Needed: </a:t>
          </a:r>
          <a:r>
            <a:rPr lang="en-US" sz="1100" b="1" i="0" u="sng" strike="noStrike" baseline="0" smtClean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4970.22. Accounting Practices. </a:t>
          </a:r>
          <a:r>
            <a:rPr lang="en-US" sz="1100" b="1" i="0" u="sng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: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Staff Charges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- Electronic payroll reports, excel sheet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summaries showing days/hours worked, etc. Keep timesheets in case of audit.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Volunteer Time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- Summary spreadsheet reports with name, date, hours worked, rate, and brief description of duties performed. Volunteer sign in sheets/logs showing volunteer signatures and verification by supervisor are required for report preparation and in case of audit.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Contracts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 - Copies of anything supporting contract charges - receipts/invoices/bills showing as paid. </a:t>
          </a:r>
          <a:r>
            <a:rPr lang="en-US" sz="1100" b="1" i="1" baseline="0">
              <a:solidFill>
                <a:schemeClr val="accent5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expenses, only show costs herein as they are billed/invoiced and include copies of the entire contract(s). However, a contract (or purchase order) alone does not substantiate a cost or activity as being executed.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Materials and Supplies -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Copies of receipts/invoices/bills showing as paid supporting each charge.</a:t>
          </a:r>
        </a:p>
        <a:p>
          <a:pPr marL="0" indent="0" algn="l" rtl="0">
            <a:defRPr sz="1000"/>
          </a:pP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	*Any item donated requires a quote or other document to substantiate the value attributed.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	*Any cost reimbursement to volunteers requires a cancelled check and item receipt.</a:t>
          </a:r>
          <a:endParaRPr lang="en-US" sz="1100" b="0" i="0" u="none" strike="noStrike" baseline="0">
            <a:solidFill>
              <a:schemeClr val="accent3">
                <a:lumMod val="50000"/>
              </a:schemeClr>
            </a:solidFill>
            <a:latin typeface="Arial"/>
            <a:ea typeface="+mn-ea"/>
            <a:cs typeface="Arial"/>
          </a:endParaRP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Equipment Use Expense -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Summary electronic/excel reports identifying operator, vehicles (or heavy equipment), days used for either </a:t>
          </a: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(G18 Grant Cycle)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Transportation or Operation as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applicable, miles charged, and for what Project activity. All heavy equipment/vehicles charging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either miles or day use fees are required to have log books to record required information to prepare said summaries for Division and in case of audit.</a:t>
          </a:r>
        </a:p>
        <a:p>
          <a:pPr marL="0" indent="0" algn="l" rtl="0">
            <a:defRPr sz="1000"/>
          </a:pP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	*G18 Grant cycle - Actual fuel costs are allowable only for Heavy Equipment Use - </a:t>
          </a: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fuel receipts are required.</a:t>
          </a:r>
        </a:p>
        <a:p>
          <a:pPr marL="0" indent="0" algn="l" rtl="0">
            <a:defRPr sz="1000"/>
          </a:pP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	*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Any cost reimbursement to volunteers requires a cancelled check and use information.</a:t>
          </a:r>
        </a:p>
        <a:p>
          <a:pPr rtl="0"/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Equipment Purchase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-</a:t>
          </a: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Copies of receipts shown as paid. Starting with the G18 Grant Cycle, $5000 or more for a single item cost is considered equipment. Submit pictures of the equipment showing "OHV Funds at Work" decal  and the VIN/Serial number.</a:t>
          </a:r>
        </a:p>
        <a:p>
          <a:pPr marL="0" indent="0" algn="l" rtl="0">
            <a:defRPr sz="1000"/>
          </a:pP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ea typeface="+mn-ea"/>
              <a:cs typeface="Arial"/>
            </a:rPr>
            <a:t>	*Any item donated requires a quote or other document to substantiate value attributed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.</a:t>
          </a:r>
          <a:endParaRPr lang="en-US" sz="1100" b="0" i="0" u="none" strike="noStrike" baseline="0">
            <a:solidFill>
              <a:schemeClr val="accent3">
                <a:lumMod val="50000"/>
              </a:schemeClr>
            </a:solidFill>
            <a:latin typeface="Arial"/>
            <a:cs typeface="Arial"/>
          </a:endParaRP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Other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- Any charge that does not fit in the other categories such as travel, software, planning documents, etc. and copies of receipts/invoices supporting the charge.</a:t>
          </a: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Indirect Costs - 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Limited to 15% of total of grant amount - provide an explanation of what comprised the Indirect Cost charge.</a:t>
          </a:r>
        </a:p>
        <a:p>
          <a:pPr marL="0" indent="0" algn="l" rtl="0">
            <a:defRPr sz="1000"/>
          </a:pPr>
          <a:endParaRPr lang="en-US" sz="1100" b="0" i="0" u="none" strike="noStrike" baseline="0">
            <a:solidFill>
              <a:schemeClr val="accent3">
                <a:lumMod val="50000"/>
              </a:schemeClr>
            </a:solidFill>
            <a:latin typeface="Arial"/>
            <a:cs typeface="Arial"/>
          </a:endParaRP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BLM/Forest Service - </a:t>
          </a: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G18 Grant Cycle</a:t>
          </a:r>
          <a:r>
            <a:rPr lang="en-US" sz="1100" b="0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 - BLM/Forest Service Electronic Expenditure Transaction registers showing items charged as paid. </a:t>
          </a:r>
          <a:r>
            <a:rPr lang="en-US" sz="1100" b="0" i="1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Register reports should be aligned with Project Cost Estimate Cost Categories.</a:t>
          </a:r>
        </a:p>
        <a:p>
          <a:pPr marL="0" indent="0" algn="l" rtl="0">
            <a:defRPr sz="1000"/>
          </a:pPr>
          <a:endParaRPr lang="en-US" sz="1100" b="0" i="0" u="none" strike="noStrike" baseline="0">
            <a:solidFill>
              <a:schemeClr val="accent3">
                <a:lumMod val="50000"/>
              </a:schemeClr>
            </a:solidFill>
            <a:latin typeface="Arial"/>
            <a:cs typeface="Arial"/>
          </a:endParaRPr>
        </a:p>
        <a:p>
          <a:pPr marL="0" indent="0" algn="l" rtl="0">
            <a:defRPr sz="1000"/>
          </a:pPr>
          <a:r>
            <a:rPr lang="en-US" sz="1100" b="1" i="0" u="none" strike="noStrike" baseline="0">
              <a:solidFill>
                <a:schemeClr val="accent3">
                  <a:lumMod val="50000"/>
                </a:schemeClr>
              </a:solidFill>
              <a:latin typeface="Arial"/>
              <a:cs typeface="Arial"/>
            </a:rPr>
            <a:t>Remember - Overall, any charge claimed MUST be relative to the Project Agreement Description and Cost Estimate.</a:t>
          </a:r>
        </a:p>
      </xdr:txBody>
    </xdr:sp>
    <xdr:clientData fLocksWithSheet="0"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</xdr:row>
          <xdr:rowOff>19050</xdr:rowOff>
        </xdr:from>
        <xdr:to>
          <xdr:col>3</xdr:col>
          <xdr:colOff>304800</xdr:colOff>
          <xdr:row>8</xdr:row>
          <xdr:rowOff>57150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19050</xdr:rowOff>
        </xdr:from>
        <xdr:to>
          <xdr:col>4</xdr:col>
          <xdr:colOff>295275</xdr:colOff>
          <xdr:row>8</xdr:row>
          <xdr:rowOff>57150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19050</xdr:rowOff>
        </xdr:from>
        <xdr:to>
          <xdr:col>4</xdr:col>
          <xdr:colOff>295275</xdr:colOff>
          <xdr:row>8</xdr:row>
          <xdr:rowOff>57150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19050</xdr:rowOff>
        </xdr:from>
        <xdr:to>
          <xdr:col>4</xdr:col>
          <xdr:colOff>295275</xdr:colOff>
          <xdr:row>9</xdr:row>
          <xdr:rowOff>57150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19050</xdr:rowOff>
        </xdr:from>
        <xdr:to>
          <xdr:col>4</xdr:col>
          <xdr:colOff>295275</xdr:colOff>
          <xdr:row>11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16</xdr:row>
          <xdr:rowOff>19050</xdr:rowOff>
        </xdr:from>
        <xdr:to>
          <xdr:col>8</xdr:col>
          <xdr:colOff>219075</xdr:colOff>
          <xdr:row>18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</xdr:row>
          <xdr:rowOff>19050</xdr:rowOff>
        </xdr:from>
        <xdr:to>
          <xdr:col>7</xdr:col>
          <xdr:colOff>95250</xdr:colOff>
          <xdr:row>18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19050</xdr:rowOff>
        </xdr:from>
        <xdr:to>
          <xdr:col>7</xdr:col>
          <xdr:colOff>95250</xdr:colOff>
          <xdr:row>19</xdr:row>
          <xdr:rowOff>38100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19050</xdr:rowOff>
        </xdr:from>
        <xdr:to>
          <xdr:col>13</xdr:col>
          <xdr:colOff>95250</xdr:colOff>
          <xdr:row>19</xdr:row>
          <xdr:rowOff>38100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19050</xdr:rowOff>
        </xdr:from>
        <xdr:to>
          <xdr:col>1</xdr:col>
          <xdr:colOff>276225</xdr:colOff>
          <xdr:row>30</xdr:row>
          <xdr:rowOff>38100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19050</xdr:rowOff>
        </xdr:from>
        <xdr:to>
          <xdr:col>1</xdr:col>
          <xdr:colOff>276225</xdr:colOff>
          <xdr:row>31</xdr:row>
          <xdr:rowOff>38100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19050</xdr:rowOff>
        </xdr:from>
        <xdr:to>
          <xdr:col>1</xdr:col>
          <xdr:colOff>276225</xdr:colOff>
          <xdr:row>32</xdr:row>
          <xdr:rowOff>38100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19050</xdr:rowOff>
        </xdr:from>
        <xdr:to>
          <xdr:col>1</xdr:col>
          <xdr:colOff>276225</xdr:colOff>
          <xdr:row>33</xdr:row>
          <xdr:rowOff>38100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19050</xdr:rowOff>
        </xdr:from>
        <xdr:to>
          <xdr:col>1</xdr:col>
          <xdr:colOff>276225</xdr:colOff>
          <xdr:row>34</xdr:row>
          <xdr:rowOff>38100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37</xdr:row>
          <xdr:rowOff>19050</xdr:rowOff>
        </xdr:from>
        <xdr:to>
          <xdr:col>9</xdr:col>
          <xdr:colOff>47625</xdr:colOff>
          <xdr:row>37</xdr:row>
          <xdr:rowOff>228600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19050</xdr:rowOff>
        </xdr:from>
        <xdr:to>
          <xdr:col>11</xdr:col>
          <xdr:colOff>47625</xdr:colOff>
          <xdr:row>37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38</xdr:row>
          <xdr:rowOff>19050</xdr:rowOff>
        </xdr:from>
        <xdr:to>
          <xdr:col>9</xdr:col>
          <xdr:colOff>47625</xdr:colOff>
          <xdr:row>38</xdr:row>
          <xdr:rowOff>228600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38</xdr:row>
          <xdr:rowOff>19050</xdr:rowOff>
        </xdr:from>
        <xdr:to>
          <xdr:col>11</xdr:col>
          <xdr:colOff>47625</xdr:colOff>
          <xdr:row>38</xdr:row>
          <xdr:rowOff>228600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39</xdr:row>
          <xdr:rowOff>19050</xdr:rowOff>
        </xdr:from>
        <xdr:to>
          <xdr:col>9</xdr:col>
          <xdr:colOff>47625</xdr:colOff>
          <xdr:row>39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39</xdr:row>
          <xdr:rowOff>19050</xdr:rowOff>
        </xdr:from>
        <xdr:to>
          <xdr:col>11</xdr:col>
          <xdr:colOff>47625</xdr:colOff>
          <xdr:row>39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0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67"/>
  <sheetViews>
    <sheetView tabSelected="1" view="pageBreakPreview" zoomScale="130" zoomScaleNormal="100" zoomScaleSheetLayoutView="130" workbookViewId="0">
      <selection activeCell="B2" sqref="B2:D2"/>
    </sheetView>
  </sheetViews>
  <sheetFormatPr defaultColWidth="8.85546875" defaultRowHeight="12.75" outlineLevelRow="1" x14ac:dyDescent="0.2"/>
  <cols>
    <col min="1" max="1" width="17.5703125" style="11" customWidth="1"/>
    <col min="2" max="2" width="12.140625" style="11" customWidth="1"/>
    <col min="3" max="3" width="2.28515625" style="11" customWidth="1"/>
    <col min="4" max="7" width="13.7109375" style="11" customWidth="1"/>
    <col min="8" max="8" width="12.140625" style="11" customWidth="1"/>
    <col min="9" max="9" width="2.28515625" style="11" customWidth="1"/>
    <col min="10" max="10" width="13.7109375" style="11" customWidth="1"/>
    <col min="11" max="11" width="13.42578125" style="11" customWidth="1"/>
    <col min="12" max="12" width="2.28515625" style="14" customWidth="1"/>
    <col min="13" max="13" width="10.28515625" style="14" bestFit="1" customWidth="1"/>
    <col min="14" max="18" width="8.85546875" style="14"/>
    <col min="19" max="16384" width="8.85546875" style="11"/>
  </cols>
  <sheetData>
    <row r="1" spans="1:17" ht="19.5" x14ac:dyDescent="0.3">
      <c r="A1" s="238" t="s">
        <v>39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7" ht="17.25" customHeight="1" x14ac:dyDescent="0.2">
      <c r="A2" s="30" t="s">
        <v>11</v>
      </c>
      <c r="B2" s="239"/>
      <c r="C2" s="239"/>
      <c r="D2" s="239"/>
      <c r="E2" s="245" t="s">
        <v>41</v>
      </c>
      <c r="F2" s="254"/>
      <c r="G2" s="254"/>
      <c r="H2" s="149"/>
      <c r="I2" s="253"/>
      <c r="J2" s="253"/>
      <c r="K2" s="31"/>
    </row>
    <row r="3" spans="1:17" ht="17.25" customHeight="1" x14ac:dyDescent="0.2">
      <c r="A3" s="33" t="s">
        <v>18</v>
      </c>
      <c r="B3" s="256"/>
      <c r="C3" s="256"/>
      <c r="D3" s="256"/>
      <c r="E3" s="31"/>
      <c r="F3" s="29"/>
      <c r="G3" s="32" t="s">
        <v>65</v>
      </c>
      <c r="H3" s="244"/>
      <c r="I3" s="244"/>
      <c r="J3" s="244"/>
      <c r="K3" s="31"/>
    </row>
    <row r="4" spans="1:17" ht="27" customHeight="1" x14ac:dyDescent="0.2">
      <c r="A4" s="147" t="s">
        <v>68</v>
      </c>
      <c r="B4" s="131"/>
      <c r="C4" s="34" t="s">
        <v>14</v>
      </c>
      <c r="D4" s="131"/>
      <c r="E4" s="257" t="s">
        <v>66</v>
      </c>
      <c r="F4" s="257"/>
      <c r="G4" s="257"/>
      <c r="H4" s="131"/>
      <c r="I4" s="35" t="s">
        <v>14</v>
      </c>
      <c r="J4" s="131"/>
      <c r="K4" s="14"/>
    </row>
    <row r="5" spans="1:17" ht="4.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7" ht="5.2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7" ht="24.75" customHeight="1" outlineLevel="1" x14ac:dyDescent="0.2">
      <c r="A7" s="15"/>
      <c r="B7" s="245" t="s">
        <v>40</v>
      </c>
      <c r="C7" s="245"/>
      <c r="D7" s="245"/>
      <c r="E7" s="14"/>
      <c r="F7" s="15"/>
      <c r="G7" s="14"/>
      <c r="H7" s="255" t="s">
        <v>7</v>
      </c>
      <c r="I7" s="255"/>
      <c r="J7" s="255"/>
      <c r="K7" s="15"/>
    </row>
    <row r="8" spans="1:17" ht="17.25" customHeight="1" outlineLevel="1" x14ac:dyDescent="0.2">
      <c r="A8" s="97"/>
      <c r="B8" s="98" t="s">
        <v>10</v>
      </c>
      <c r="C8" s="98"/>
      <c r="D8" s="99" t="s">
        <v>9</v>
      </c>
      <c r="E8" s="100"/>
      <c r="F8" s="97"/>
      <c r="G8" s="100"/>
      <c r="H8" s="98" t="s">
        <v>10</v>
      </c>
      <c r="I8" s="99"/>
      <c r="J8" s="99" t="s">
        <v>9</v>
      </c>
      <c r="K8" s="97"/>
      <c r="M8" s="2"/>
      <c r="N8" s="2"/>
      <c r="O8" s="2"/>
      <c r="P8" s="2"/>
      <c r="Q8" s="2"/>
    </row>
    <row r="9" spans="1:17" ht="17.25" customHeight="1" outlineLevel="1" x14ac:dyDescent="0.2">
      <c r="A9" s="97"/>
      <c r="B9" s="101" t="s">
        <v>0</v>
      </c>
      <c r="C9" s="101"/>
      <c r="D9" s="108">
        <f>'Grant Chgs, 2nd'!A52</f>
        <v>0</v>
      </c>
      <c r="E9" s="100"/>
      <c r="F9" s="97"/>
      <c r="G9" s="100"/>
      <c r="H9" s="101" t="s">
        <v>0</v>
      </c>
      <c r="I9" s="102"/>
      <c r="J9" s="108">
        <f>'Match Chgs, 3rd'!A51</f>
        <v>0</v>
      </c>
      <c r="K9" s="97"/>
      <c r="M9" s="2"/>
      <c r="N9" s="2"/>
      <c r="O9" s="2"/>
      <c r="P9" s="2"/>
      <c r="Q9" s="2"/>
    </row>
    <row r="10" spans="1:17" ht="17.25" customHeight="1" outlineLevel="1" x14ac:dyDescent="0.2">
      <c r="A10" s="97"/>
      <c r="B10" s="101" t="s">
        <v>1</v>
      </c>
      <c r="C10" s="101"/>
      <c r="D10" s="109">
        <f>'Grant Chgs, 2nd'!D52</f>
        <v>0</v>
      </c>
      <c r="E10" s="100"/>
      <c r="F10" s="97"/>
      <c r="G10" s="100"/>
      <c r="H10" s="101" t="s">
        <v>1</v>
      </c>
      <c r="I10" s="102"/>
      <c r="J10" s="109">
        <f>'Match Chgs, 3rd'!D51</f>
        <v>0</v>
      </c>
      <c r="K10" s="97"/>
      <c r="M10" s="2"/>
      <c r="N10" s="2"/>
      <c r="O10" s="2"/>
      <c r="P10" s="2"/>
      <c r="Q10" s="2"/>
    </row>
    <row r="11" spans="1:17" ht="17.25" customHeight="1" outlineLevel="1" x14ac:dyDescent="0.2">
      <c r="A11" s="97"/>
      <c r="B11" s="101" t="s">
        <v>2</v>
      </c>
      <c r="C11" s="101"/>
      <c r="D11" s="109">
        <f>'Grant Chgs, 2nd'!G52</f>
        <v>0</v>
      </c>
      <c r="E11" s="100"/>
      <c r="F11" s="97"/>
      <c r="G11" s="100"/>
      <c r="H11" s="101" t="s">
        <v>2</v>
      </c>
      <c r="I11" s="102"/>
      <c r="J11" s="109">
        <f>'Match Chgs, 3rd'!G51</f>
        <v>0</v>
      </c>
      <c r="K11" s="97"/>
      <c r="M11" s="249" t="s">
        <v>67</v>
      </c>
      <c r="N11" s="249"/>
      <c r="O11" s="249"/>
      <c r="P11" s="2"/>
      <c r="Q11" s="2"/>
    </row>
    <row r="12" spans="1:17" ht="17.25" customHeight="1" outlineLevel="1" x14ac:dyDescent="0.2">
      <c r="A12" s="97"/>
      <c r="B12" s="101" t="s">
        <v>3</v>
      </c>
      <c r="C12" s="101"/>
      <c r="D12" s="109">
        <f>'Grant Chgs, 2nd'!J52</f>
        <v>0</v>
      </c>
      <c r="E12" s="100"/>
      <c r="F12" s="97"/>
      <c r="G12" s="100"/>
      <c r="H12" s="101" t="s">
        <v>3</v>
      </c>
      <c r="I12" s="102"/>
      <c r="J12" s="109">
        <f>'Match Chgs, 3rd'!J51</f>
        <v>0</v>
      </c>
      <c r="K12" s="97"/>
    </row>
    <row r="13" spans="1:17" ht="17.25" customHeight="1" outlineLevel="1" x14ac:dyDescent="0.2">
      <c r="A13" s="97"/>
      <c r="B13" s="101" t="s">
        <v>4</v>
      </c>
      <c r="C13" s="101"/>
      <c r="D13" s="109">
        <f>'Grant Chgs, 2nd'!M52</f>
        <v>0</v>
      </c>
      <c r="E13" s="100"/>
      <c r="F13" s="97"/>
      <c r="G13" s="100"/>
      <c r="H13" s="101" t="s">
        <v>4</v>
      </c>
      <c r="I13" s="102"/>
      <c r="J13" s="109">
        <f>'Match Chgs, 3rd'!M51</f>
        <v>0</v>
      </c>
      <c r="K13" s="97"/>
    </row>
    <row r="14" spans="1:17" ht="17.25" customHeight="1" outlineLevel="1" x14ac:dyDescent="0.2">
      <c r="A14" s="97"/>
      <c r="B14" s="101" t="s">
        <v>5</v>
      </c>
      <c r="C14" s="101"/>
      <c r="D14" s="109">
        <f>'Grant Chgs, 2nd'!P52</f>
        <v>0</v>
      </c>
      <c r="E14" s="100"/>
      <c r="F14" s="97"/>
      <c r="G14" s="100"/>
      <c r="H14" s="101" t="s">
        <v>5</v>
      </c>
      <c r="I14" s="102"/>
      <c r="J14" s="109">
        <f>'Match Chgs, 3rd'!P51</f>
        <v>0</v>
      </c>
      <c r="K14" s="97"/>
    </row>
    <row r="15" spans="1:17" ht="17.25" customHeight="1" outlineLevel="1" x14ac:dyDescent="0.2">
      <c r="A15" s="97"/>
      <c r="B15" s="101" t="s">
        <v>6</v>
      </c>
      <c r="C15" s="101"/>
      <c r="D15" s="110">
        <f>'Grant Chgs, 2nd'!S52</f>
        <v>0</v>
      </c>
      <c r="E15" s="100"/>
      <c r="F15" s="97"/>
      <c r="G15" s="100"/>
      <c r="H15" s="101" t="s">
        <v>6</v>
      </c>
      <c r="I15" s="102"/>
      <c r="J15" s="110">
        <f>'Match Chgs, 3rd'!S51</f>
        <v>0</v>
      </c>
      <c r="K15" s="97"/>
    </row>
    <row r="16" spans="1:17" ht="17.25" customHeight="1" outlineLevel="1" x14ac:dyDescent="0.2">
      <c r="A16" s="97"/>
      <c r="B16" s="103" t="s">
        <v>13</v>
      </c>
      <c r="C16" s="103"/>
      <c r="D16" s="111">
        <f>SUM(D9:D15)</f>
        <v>0</v>
      </c>
      <c r="E16" s="100"/>
      <c r="F16" s="97"/>
      <c r="G16" s="100"/>
      <c r="H16" s="103" t="s">
        <v>8</v>
      </c>
      <c r="I16" s="104"/>
      <c r="J16" s="111">
        <f>SUM(J9:J15)</f>
        <v>0</v>
      </c>
      <c r="K16" s="97"/>
    </row>
    <row r="17" spans="1:19" ht="12.75" customHeight="1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9" ht="2.25" customHeight="1" x14ac:dyDescent="0.2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9" ht="26.25" customHeight="1" x14ac:dyDescent="0.2">
      <c r="A19" s="230" t="s">
        <v>63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</row>
    <row r="20" spans="1:19" ht="24.75" customHeight="1" x14ac:dyDescent="0.2">
      <c r="A20" s="119" t="s">
        <v>57</v>
      </c>
      <c r="B20" s="220" t="s">
        <v>0</v>
      </c>
      <c r="C20" s="221"/>
      <c r="D20" s="119" t="s">
        <v>1</v>
      </c>
      <c r="E20" s="119" t="s">
        <v>16</v>
      </c>
      <c r="F20" s="119" t="s">
        <v>3</v>
      </c>
      <c r="G20" s="119" t="s">
        <v>4</v>
      </c>
      <c r="H20" s="222" t="s">
        <v>5</v>
      </c>
      <c r="I20" s="221"/>
      <c r="J20" s="120" t="s">
        <v>6</v>
      </c>
      <c r="K20" s="119" t="s">
        <v>15</v>
      </c>
    </row>
    <row r="21" spans="1:19" x14ac:dyDescent="0.2">
      <c r="A21" s="140" t="s">
        <v>58</v>
      </c>
      <c r="B21" s="258"/>
      <c r="C21" s="259"/>
      <c r="D21" s="136"/>
      <c r="E21" s="136"/>
      <c r="F21" s="136"/>
      <c r="G21" s="137"/>
      <c r="H21" s="260"/>
      <c r="I21" s="259"/>
      <c r="J21" s="136"/>
      <c r="K21" s="138">
        <f>SUM(B21:J21)</f>
        <v>0</v>
      </c>
    </row>
    <row r="22" spans="1:19" ht="17.25" customHeight="1" x14ac:dyDescent="0.2">
      <c r="A22" s="141" t="s">
        <v>53</v>
      </c>
      <c r="B22" s="252"/>
      <c r="C22" s="251"/>
      <c r="D22" s="12"/>
      <c r="E22" s="12"/>
      <c r="F22" s="12"/>
      <c r="G22" s="17"/>
      <c r="H22" s="250"/>
      <c r="I22" s="251"/>
      <c r="J22" s="12"/>
      <c r="K22" s="114">
        <f>SUM(B22:J22)</f>
        <v>0</v>
      </c>
    </row>
    <row r="23" spans="1:19" ht="17.25" customHeight="1" x14ac:dyDescent="0.2">
      <c r="A23" s="142" t="s">
        <v>54</v>
      </c>
      <c r="B23" s="223"/>
      <c r="C23" s="224"/>
      <c r="D23" s="13"/>
      <c r="E23" s="13"/>
      <c r="F23" s="13"/>
      <c r="G23" s="18"/>
      <c r="H23" s="225"/>
      <c r="I23" s="224"/>
      <c r="J23" s="13"/>
      <c r="K23" s="114">
        <f t="shared" ref="K23:K24" si="0">SUM(B23:J23)</f>
        <v>0</v>
      </c>
    </row>
    <row r="24" spans="1:19" ht="17.25" customHeight="1" x14ac:dyDescent="0.2">
      <c r="A24" s="142" t="s">
        <v>55</v>
      </c>
      <c r="B24" s="223"/>
      <c r="C24" s="224"/>
      <c r="D24" s="13"/>
      <c r="E24" s="13"/>
      <c r="F24" s="13"/>
      <c r="G24" s="18"/>
      <c r="H24" s="225"/>
      <c r="I24" s="224"/>
      <c r="J24" s="13"/>
      <c r="K24" s="114">
        <f t="shared" si="0"/>
        <v>0</v>
      </c>
    </row>
    <row r="25" spans="1:19" ht="17.25" customHeight="1" x14ac:dyDescent="0.2">
      <c r="A25" s="115" t="s">
        <v>59</v>
      </c>
      <c r="B25" s="240">
        <f>SUM(B22:C24)</f>
        <v>0</v>
      </c>
      <c r="C25" s="241"/>
      <c r="D25" s="116">
        <f>SUM(D22:D24)</f>
        <v>0</v>
      </c>
      <c r="E25" s="116">
        <f>SUM(E22:E24)</f>
        <v>0</v>
      </c>
      <c r="F25" s="116">
        <f>SUM(F22:F24)</f>
        <v>0</v>
      </c>
      <c r="G25" s="117">
        <f>SUM(G22:G24)</f>
        <v>0</v>
      </c>
      <c r="H25" s="215">
        <f>SUM(H22:I24)</f>
        <v>0</v>
      </c>
      <c r="I25" s="216"/>
      <c r="J25" s="116">
        <f>SUM(J22:J24)</f>
        <v>0</v>
      </c>
      <c r="K25" s="118">
        <f>SUM(K22:K24)</f>
        <v>0</v>
      </c>
    </row>
    <row r="26" spans="1:19" ht="38.25" x14ac:dyDescent="0.2">
      <c r="A26" s="135" t="s">
        <v>60</v>
      </c>
      <c r="B26" s="242">
        <f>+B21-B25</f>
        <v>0</v>
      </c>
      <c r="C26" s="243"/>
      <c r="D26" s="134">
        <f>+D21-D25</f>
        <v>0</v>
      </c>
      <c r="E26" s="134">
        <f>+E21-E25</f>
        <v>0</v>
      </c>
      <c r="F26" s="134">
        <f>+F21-F25</f>
        <v>0</v>
      </c>
      <c r="G26" s="134">
        <f>+G21-G25</f>
        <v>0</v>
      </c>
      <c r="H26" s="226">
        <f>+H21-H25</f>
        <v>0</v>
      </c>
      <c r="I26" s="227"/>
      <c r="J26" s="134">
        <f>+J21-J25</f>
        <v>0</v>
      </c>
      <c r="K26" s="134">
        <f>+K21-K25</f>
        <v>0</v>
      </c>
      <c r="M26" s="148"/>
    </row>
    <row r="27" spans="1:19" ht="27.75" customHeight="1" x14ac:dyDescent="0.2">
      <c r="A27" s="230" t="s">
        <v>64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S27" s="159"/>
    </row>
    <row r="28" spans="1:19" ht="24.75" customHeight="1" x14ac:dyDescent="0.2">
      <c r="A28" s="119" t="s">
        <v>46</v>
      </c>
      <c r="B28" s="220" t="s">
        <v>0</v>
      </c>
      <c r="C28" s="221"/>
      <c r="D28" s="119" t="s">
        <v>1</v>
      </c>
      <c r="E28" s="119" t="s">
        <v>16</v>
      </c>
      <c r="F28" s="119" t="s">
        <v>3</v>
      </c>
      <c r="G28" s="119" t="s">
        <v>4</v>
      </c>
      <c r="H28" s="222" t="s">
        <v>5</v>
      </c>
      <c r="I28" s="221"/>
      <c r="J28" s="120" t="s">
        <v>6</v>
      </c>
      <c r="K28" s="119" t="s">
        <v>15</v>
      </c>
    </row>
    <row r="29" spans="1:19" ht="17.25" customHeight="1" x14ac:dyDescent="0.2">
      <c r="A29" s="141" t="s">
        <v>43</v>
      </c>
      <c r="B29" s="223"/>
      <c r="C29" s="224"/>
      <c r="D29" s="12"/>
      <c r="E29" s="12"/>
      <c r="F29" s="12"/>
      <c r="G29" s="17"/>
      <c r="H29" s="225"/>
      <c r="I29" s="224"/>
      <c r="J29" s="12"/>
      <c r="K29" s="114">
        <f>SUM(B29:J29)</f>
        <v>0</v>
      </c>
    </row>
    <row r="30" spans="1:19" ht="17.25" customHeight="1" x14ac:dyDescent="0.2">
      <c r="A30" s="142" t="s">
        <v>44</v>
      </c>
      <c r="B30" s="223"/>
      <c r="C30" s="224"/>
      <c r="D30" s="13"/>
      <c r="E30" s="13"/>
      <c r="F30" s="13"/>
      <c r="G30" s="18"/>
      <c r="H30" s="225"/>
      <c r="I30" s="224"/>
      <c r="J30" s="13"/>
      <c r="K30" s="114">
        <f t="shared" ref="K30:K31" si="1">SUM(B30:J30)</f>
        <v>0</v>
      </c>
    </row>
    <row r="31" spans="1:19" ht="17.25" customHeight="1" x14ac:dyDescent="0.2">
      <c r="A31" s="142" t="s">
        <v>45</v>
      </c>
      <c r="B31" s="223"/>
      <c r="C31" s="224"/>
      <c r="D31" s="13"/>
      <c r="E31" s="13"/>
      <c r="F31" s="13"/>
      <c r="G31" s="18"/>
      <c r="H31" s="225"/>
      <c r="I31" s="224"/>
      <c r="J31" s="13"/>
      <c r="K31" s="114">
        <f t="shared" si="1"/>
        <v>0</v>
      </c>
    </row>
    <row r="32" spans="1:19" ht="25.5" customHeight="1" x14ac:dyDescent="0.2">
      <c r="A32" s="143" t="s">
        <v>51</v>
      </c>
      <c r="B32" s="246">
        <f>+'Grant Chgs, 2nd'!A52</f>
        <v>0</v>
      </c>
      <c r="C32" s="247"/>
      <c r="D32" s="112">
        <f>+'Grant Chgs, 2nd'!D52</f>
        <v>0</v>
      </c>
      <c r="E32" s="112">
        <f>+'Grant Chgs, 2nd'!G52</f>
        <v>0</v>
      </c>
      <c r="F32" s="112">
        <f>+'Grant Chgs, 2nd'!J52</f>
        <v>0</v>
      </c>
      <c r="G32" s="113">
        <f>+'Grant Chgs, 2nd'!M52</f>
        <v>0</v>
      </c>
      <c r="H32" s="248">
        <f>+'Grant Chgs, 2nd'!P52</f>
        <v>0</v>
      </c>
      <c r="I32" s="247"/>
      <c r="J32" s="112">
        <f>+'Grant Chgs, 2nd'!S52</f>
        <v>0</v>
      </c>
      <c r="K32" s="114">
        <f t="shared" ref="K32" si="2">SUM(B32:J32)</f>
        <v>0</v>
      </c>
    </row>
    <row r="33" spans="1:16" ht="25.5" customHeight="1" x14ac:dyDescent="0.2">
      <c r="A33" s="133" t="s">
        <v>61</v>
      </c>
      <c r="B33" s="240">
        <f>SUM(B29:C32)</f>
        <v>0</v>
      </c>
      <c r="C33" s="241"/>
      <c r="D33" s="116">
        <f t="shared" ref="D33:G33" si="3">SUM(D29:D32)</f>
        <v>0</v>
      </c>
      <c r="E33" s="116">
        <f t="shared" si="3"/>
        <v>0</v>
      </c>
      <c r="F33" s="116">
        <f t="shared" si="3"/>
        <v>0</v>
      </c>
      <c r="G33" s="117">
        <f t="shared" si="3"/>
        <v>0</v>
      </c>
      <c r="H33" s="215">
        <f>SUM(H29:I32)</f>
        <v>0</v>
      </c>
      <c r="I33" s="216"/>
      <c r="J33" s="116">
        <f>SUM(J29:J32)</f>
        <v>0</v>
      </c>
      <c r="K33" s="118">
        <f>SUM(K29:K32)</f>
        <v>0</v>
      </c>
      <c r="M33" s="148"/>
    </row>
    <row r="34" spans="1:16" ht="38.25" x14ac:dyDescent="0.2">
      <c r="A34" s="135" t="s">
        <v>56</v>
      </c>
      <c r="B34" s="242">
        <f>+B25-B33</f>
        <v>0</v>
      </c>
      <c r="C34" s="243"/>
      <c r="D34" s="134">
        <f>+D25-D33</f>
        <v>0</v>
      </c>
      <c r="E34" s="134">
        <f>+E25-E33</f>
        <v>0</v>
      </c>
      <c r="F34" s="134">
        <f>+F25-F33</f>
        <v>0</v>
      </c>
      <c r="G34" s="134">
        <f>+G25-G33</f>
        <v>0</v>
      </c>
      <c r="H34" s="226">
        <f>+H25-H33</f>
        <v>0</v>
      </c>
      <c r="I34" s="227"/>
      <c r="J34" s="134">
        <f>+J25-J33</f>
        <v>0</v>
      </c>
      <c r="K34" s="134">
        <f>+K25-K33</f>
        <v>0</v>
      </c>
      <c r="O34" s="11"/>
      <c r="P34" s="11"/>
    </row>
    <row r="35" spans="1:16" ht="27" customHeight="1" x14ac:dyDescent="0.2">
      <c r="A35" s="230" t="s">
        <v>42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</row>
    <row r="36" spans="1:16" ht="24.75" customHeight="1" x14ac:dyDescent="0.2">
      <c r="A36" s="119" t="s">
        <v>47</v>
      </c>
      <c r="B36" s="220" t="s">
        <v>0</v>
      </c>
      <c r="C36" s="221"/>
      <c r="D36" s="119" t="s">
        <v>1</v>
      </c>
      <c r="E36" s="119" t="s">
        <v>16</v>
      </c>
      <c r="F36" s="119" t="s">
        <v>3</v>
      </c>
      <c r="G36" s="119" t="s">
        <v>4</v>
      </c>
      <c r="H36" s="222" t="s">
        <v>5</v>
      </c>
      <c r="I36" s="221"/>
      <c r="J36" s="120" t="s">
        <v>6</v>
      </c>
      <c r="K36" s="119" t="s">
        <v>15</v>
      </c>
    </row>
    <row r="37" spans="1:16" ht="17.25" customHeight="1" x14ac:dyDescent="0.2">
      <c r="A37" s="141" t="s">
        <v>48</v>
      </c>
      <c r="B37" s="223"/>
      <c r="C37" s="224"/>
      <c r="D37" s="12"/>
      <c r="E37" s="12"/>
      <c r="F37" s="12"/>
      <c r="G37" s="17"/>
      <c r="H37" s="225"/>
      <c r="I37" s="224"/>
      <c r="J37" s="12"/>
      <c r="K37" s="114">
        <f>SUM(B37:J37)</f>
        <v>0</v>
      </c>
    </row>
    <row r="38" spans="1:16" ht="17.25" customHeight="1" x14ac:dyDescent="0.2">
      <c r="A38" s="142" t="s">
        <v>49</v>
      </c>
      <c r="B38" s="223">
        <f>-B30</f>
        <v>0</v>
      </c>
      <c r="C38" s="224"/>
      <c r="D38" s="13"/>
      <c r="E38" s="13"/>
      <c r="F38" s="13"/>
      <c r="G38" s="18"/>
      <c r="H38" s="225"/>
      <c r="I38" s="224"/>
      <c r="J38" s="13"/>
      <c r="K38" s="114">
        <f t="shared" ref="K38:K39" si="4">SUM(B38:J38)</f>
        <v>0</v>
      </c>
    </row>
    <row r="39" spans="1:16" ht="17.25" customHeight="1" x14ac:dyDescent="0.2">
      <c r="A39" s="142" t="s">
        <v>50</v>
      </c>
      <c r="B39" s="223"/>
      <c r="C39" s="224"/>
      <c r="D39" s="13"/>
      <c r="E39" s="13"/>
      <c r="F39" s="13"/>
      <c r="G39" s="18"/>
      <c r="H39" s="225"/>
      <c r="I39" s="224"/>
      <c r="J39" s="13"/>
      <c r="K39" s="114">
        <f t="shared" si="4"/>
        <v>0</v>
      </c>
    </row>
    <row r="40" spans="1:16" ht="25.5" x14ac:dyDescent="0.2">
      <c r="A40" s="144" t="s">
        <v>52</v>
      </c>
      <c r="B40" s="217">
        <f>+'Match Chgs, 3rd'!A51</f>
        <v>0</v>
      </c>
      <c r="C40" s="218"/>
      <c r="D40" s="145">
        <f>+'Match Chgs, 3rd'!D51</f>
        <v>0</v>
      </c>
      <c r="E40" s="145">
        <f>+'Match Chgs, 3rd'!G51</f>
        <v>0</v>
      </c>
      <c r="F40" s="145">
        <f>+'Match Chgs, 3rd'!J51</f>
        <v>0</v>
      </c>
      <c r="G40" s="146">
        <f>+'Match Chgs, 3rd'!M51</f>
        <v>0</v>
      </c>
      <c r="H40" s="219">
        <f>+'Match Chgs, 3rd'!P51</f>
        <v>0</v>
      </c>
      <c r="I40" s="218"/>
      <c r="J40" s="145">
        <f>+'Match Chgs, 3rd'!S51</f>
        <v>0</v>
      </c>
      <c r="K40" s="114">
        <f>SUM(B40:J40)</f>
        <v>0</v>
      </c>
    </row>
    <row r="41" spans="1:16" ht="17.25" customHeight="1" x14ac:dyDescent="0.2">
      <c r="A41" s="115" t="s">
        <v>30</v>
      </c>
      <c r="B41" s="240">
        <f>SUM(B37:C40)</f>
        <v>0</v>
      </c>
      <c r="C41" s="241"/>
      <c r="D41" s="116">
        <f>SUM(D37:D40)</f>
        <v>0</v>
      </c>
      <c r="E41" s="116">
        <f>SUM(E37:E40)</f>
        <v>0</v>
      </c>
      <c r="F41" s="116">
        <f>SUM(F37:F40)</f>
        <v>0</v>
      </c>
      <c r="G41" s="117">
        <f>SUM(G37:G40)</f>
        <v>0</v>
      </c>
      <c r="H41" s="215">
        <f>SUM(H37:I40)</f>
        <v>0</v>
      </c>
      <c r="I41" s="216"/>
      <c r="J41" s="116">
        <f>SUM(J37:J40)</f>
        <v>0</v>
      </c>
      <c r="K41" s="118">
        <f>SUM(K37:K40)</f>
        <v>0</v>
      </c>
    </row>
    <row r="42" spans="1:16" ht="6.75" customHeight="1" x14ac:dyDescent="0.2">
      <c r="A42" s="106"/>
      <c r="B42" s="106"/>
      <c r="C42" s="106"/>
      <c r="D42" s="106"/>
      <c r="E42" s="106"/>
      <c r="F42" s="106"/>
      <c r="G42" s="36"/>
      <c r="H42" s="37"/>
      <c r="I42" s="37"/>
      <c r="J42" s="36"/>
      <c r="K42" s="97"/>
    </row>
    <row r="43" spans="1:16" ht="18.75" customHeight="1" x14ac:dyDescent="0.2">
      <c r="A43" s="214" t="s">
        <v>20</v>
      </c>
      <c r="B43" s="214"/>
      <c r="C43" s="107"/>
      <c r="D43" s="22"/>
      <c r="E43" s="107"/>
      <c r="F43" s="228"/>
      <c r="G43" s="228"/>
      <c r="H43" s="228"/>
      <c r="I43" s="106"/>
      <c r="J43" s="139"/>
      <c r="K43" s="106"/>
    </row>
    <row r="44" spans="1:16" ht="31.5" customHeight="1" x14ac:dyDescent="0.2">
      <c r="A44" s="10"/>
      <c r="B44" s="229" t="s">
        <v>21</v>
      </c>
      <c r="C44" s="229"/>
      <c r="D44" s="229"/>
      <c r="E44" s="229"/>
      <c r="F44" s="10"/>
      <c r="G44" s="211" t="s">
        <v>31</v>
      </c>
      <c r="H44" s="212"/>
      <c r="I44" s="212"/>
      <c r="J44" s="212"/>
      <c r="K44" s="213"/>
    </row>
    <row r="45" spans="1:16" ht="17.25" customHeight="1" x14ac:dyDescent="0.2">
      <c r="B45" s="25" t="s">
        <v>32</v>
      </c>
      <c r="C45" s="25"/>
      <c r="D45" s="93">
        <f>+K33</f>
        <v>0</v>
      </c>
      <c r="E45" s="155" t="e">
        <f>D45/D47</f>
        <v>#DIV/0!</v>
      </c>
      <c r="F45" s="10"/>
      <c r="G45" s="208" t="s">
        <v>19</v>
      </c>
      <c r="H45" s="209"/>
      <c r="I45" s="209"/>
      <c r="J45" s="209"/>
      <c r="K45" s="210"/>
    </row>
    <row r="46" spans="1:16" ht="24" customHeight="1" x14ac:dyDescent="0.2">
      <c r="B46" s="25" t="s">
        <v>34</v>
      </c>
      <c r="C46" s="25"/>
      <c r="D46" s="93">
        <f>+K41</f>
        <v>0</v>
      </c>
      <c r="E46" s="155" t="e">
        <f>D46/D47</f>
        <v>#DIV/0!</v>
      </c>
      <c r="F46" s="10"/>
      <c r="G46" s="232" t="s">
        <v>38</v>
      </c>
      <c r="H46" s="233"/>
      <c r="I46" s="24"/>
      <c r="J46" s="94">
        <f>+SUM(B33:I33)*0.15</f>
        <v>0</v>
      </c>
      <c r="K46" s="95">
        <v>0.15</v>
      </c>
    </row>
    <row r="47" spans="1:16" ht="24" customHeight="1" x14ac:dyDescent="0.2">
      <c r="A47" s="233" t="s">
        <v>36</v>
      </c>
      <c r="B47" s="233"/>
      <c r="C47" s="82"/>
      <c r="D47" s="92">
        <f>SUM(D45:D46)</f>
        <v>0</v>
      </c>
      <c r="E47" s="155" t="e">
        <f>SUM(E45:E46)</f>
        <v>#DIV/0!</v>
      </c>
      <c r="F47" s="10"/>
      <c r="G47" s="236" t="s">
        <v>80</v>
      </c>
      <c r="H47" s="237"/>
      <c r="I47" s="24"/>
      <c r="J47" s="96">
        <f>+J41+J33</f>
        <v>0</v>
      </c>
      <c r="K47" s="153" t="e">
        <f>+J47/SUM(B33:I33)</f>
        <v>#DIV/0!</v>
      </c>
    </row>
    <row r="48" spans="1:16" ht="24" customHeight="1" x14ac:dyDescent="0.2">
      <c r="A48" s="234" t="s">
        <v>33</v>
      </c>
      <c r="B48" s="235"/>
      <c r="C48" s="88"/>
      <c r="D48" s="93">
        <f>K33/(1-D43)*D43</f>
        <v>0</v>
      </c>
      <c r="E48" s="154">
        <f>+D43</f>
        <v>0</v>
      </c>
      <c r="F48" s="10"/>
      <c r="G48" s="232" t="s">
        <v>37</v>
      </c>
      <c r="H48" s="237"/>
      <c r="I48" s="24"/>
      <c r="J48" s="93">
        <f>+J46-J47</f>
        <v>0</v>
      </c>
      <c r="K48" s="153" t="e">
        <f>+J48/SUM(B33:I33)</f>
        <v>#DIV/0!</v>
      </c>
    </row>
    <row r="49" spans="1:14" ht="17.25" customHeight="1" x14ac:dyDescent="0.2">
      <c r="A49" s="10"/>
      <c r="B49" s="87" t="s">
        <v>35</v>
      </c>
      <c r="C49" s="26"/>
      <c r="D49" s="93">
        <f>+D46-D48</f>
        <v>0</v>
      </c>
      <c r="E49" s="155" t="e">
        <f>+D49/D47</f>
        <v>#DIV/0!</v>
      </c>
      <c r="F49" s="10"/>
      <c r="G49" s="85"/>
      <c r="H49" s="86"/>
      <c r="I49" s="86"/>
      <c r="J49" s="86"/>
      <c r="K49" s="23"/>
      <c r="L49" s="15"/>
      <c r="M49" s="15"/>
      <c r="N49" s="15"/>
    </row>
    <row r="50" spans="1:14" ht="12.75" customHeight="1" x14ac:dyDescent="0.2">
      <c r="F50" s="10"/>
      <c r="G50" s="231"/>
      <c r="H50" s="231"/>
      <c r="I50" s="231"/>
      <c r="J50" s="231"/>
      <c r="K50" s="10"/>
      <c r="L50" s="15"/>
      <c r="M50" s="15"/>
      <c r="N50" s="15"/>
    </row>
    <row r="51" spans="1:14" ht="6.75" customHeight="1" x14ac:dyDescent="0.2">
      <c r="A51" s="10"/>
      <c r="F51" s="10"/>
      <c r="G51" s="10"/>
      <c r="H51" s="10"/>
      <c r="I51" s="10"/>
      <c r="J51" s="10"/>
      <c r="K51" s="10"/>
      <c r="L51" s="15"/>
      <c r="M51" s="15"/>
      <c r="N51" s="15"/>
    </row>
    <row r="52" spans="1:14" ht="24.75" customHeight="1" x14ac:dyDescent="0.2">
      <c r="A52" s="10"/>
      <c r="F52" s="10"/>
      <c r="G52" s="10"/>
      <c r="H52" s="10"/>
      <c r="I52" s="10"/>
      <c r="J52" s="10"/>
      <c r="K52" s="10"/>
      <c r="L52" s="15"/>
      <c r="M52" s="15"/>
      <c r="N52" s="15"/>
    </row>
    <row r="53" spans="1:14" x14ac:dyDescent="0.2">
      <c r="F53" s="10"/>
      <c r="G53" s="10"/>
      <c r="H53" s="10"/>
      <c r="I53" s="10"/>
      <c r="J53" s="10"/>
      <c r="K53" s="10"/>
    </row>
    <row r="54" spans="1:14" ht="12.75" customHeight="1" x14ac:dyDescent="0.2">
      <c r="F54" s="10"/>
      <c r="K54" s="10"/>
    </row>
    <row r="55" spans="1:14" x14ac:dyDescent="0.2">
      <c r="F55" s="10"/>
      <c r="K55" s="10"/>
    </row>
    <row r="56" spans="1:14" x14ac:dyDescent="0.2">
      <c r="A56" s="26"/>
      <c r="B56" s="27"/>
      <c r="C56" s="27"/>
      <c r="D56" s="28"/>
      <c r="E56" s="26"/>
      <c r="F56" s="10"/>
      <c r="K56" s="10"/>
    </row>
    <row r="57" spans="1:14" x14ac:dyDescent="0.2">
      <c r="A57" s="26"/>
      <c r="F57" s="10"/>
      <c r="K57" s="10"/>
    </row>
    <row r="58" spans="1:14" x14ac:dyDescent="0.2">
      <c r="A58" s="10"/>
      <c r="F58" s="10"/>
      <c r="G58" s="10"/>
      <c r="H58" s="10"/>
      <c r="I58" s="10"/>
      <c r="J58" s="10"/>
      <c r="K58" s="10"/>
    </row>
    <row r="59" spans="1:1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4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4" x14ac:dyDescent="0.2">
      <c r="A61" s="10"/>
      <c r="B61" s="10"/>
      <c r="C61" s="10"/>
      <c r="D61" s="10"/>
      <c r="E61" s="10"/>
      <c r="G61" s="10"/>
      <c r="H61" s="10"/>
      <c r="I61" s="10"/>
      <c r="J61" s="10"/>
      <c r="K61" s="10"/>
    </row>
    <row r="62" spans="1:14" x14ac:dyDescent="0.2">
      <c r="A62" s="10"/>
      <c r="B62" s="10"/>
      <c r="C62" s="10"/>
      <c r="D62" s="10"/>
      <c r="E62" s="10"/>
      <c r="K62" s="10"/>
    </row>
    <row r="63" spans="1:14" x14ac:dyDescent="0.2">
      <c r="A63" s="10"/>
      <c r="B63" s="10"/>
      <c r="C63" s="10"/>
      <c r="D63" s="10"/>
      <c r="E63" s="10"/>
      <c r="K63" s="10"/>
    </row>
    <row r="64" spans="1:14" x14ac:dyDescent="0.2">
      <c r="A64" s="10"/>
      <c r="B64" s="10"/>
      <c r="C64" s="10"/>
      <c r="D64" s="10"/>
      <c r="E64" s="10"/>
      <c r="K64" s="10"/>
    </row>
    <row r="65" spans="1:11" x14ac:dyDescent="0.2">
      <c r="A65" s="10"/>
      <c r="B65" s="10"/>
      <c r="C65" s="10"/>
      <c r="D65" s="10"/>
      <c r="E65" s="10"/>
      <c r="H65" s="160"/>
      <c r="K65" s="10"/>
    </row>
    <row r="66" spans="1:11" x14ac:dyDescent="0.2">
      <c r="K66" s="10"/>
    </row>
    <row r="67" spans="1:11" x14ac:dyDescent="0.2">
      <c r="K67" s="10"/>
    </row>
  </sheetData>
  <sheetProtection algorithmName="SHA-512" hashValue="+md8BZSqhCeNiIrJiDA40t+qYBXyBG/IHgHjYvVCwkPUWF/3bZQwZvePB2UPOq8aL+eRcFHF4wf/JlrNCD9IcA==" saltValue="/Se6Jd4TrWs5R7doDDELgQ==" spinCount="100000" sheet="1" formatCells="0" formatColumns="0" formatRows="0" insertColumns="0" insertRows="0" insertHyperlinks="0" deleteColumns="0" deleteRows="0" sort="0" autoFilter="0" pivotTables="0"/>
  <mergeCells count="65">
    <mergeCell ref="B41:C41"/>
    <mergeCell ref="H41:I41"/>
    <mergeCell ref="H39:I39"/>
    <mergeCell ref="H38:I38"/>
    <mergeCell ref="I2:J2"/>
    <mergeCell ref="E2:G2"/>
    <mergeCell ref="A19:K19"/>
    <mergeCell ref="B20:C20"/>
    <mergeCell ref="H20:I20"/>
    <mergeCell ref="H7:J7"/>
    <mergeCell ref="B3:D3"/>
    <mergeCell ref="E4:G4"/>
    <mergeCell ref="B34:C34"/>
    <mergeCell ref="H26:I26"/>
    <mergeCell ref="B21:C21"/>
    <mergeCell ref="H21:I21"/>
    <mergeCell ref="M11:O11"/>
    <mergeCell ref="H31:I31"/>
    <mergeCell ref="H30:I30"/>
    <mergeCell ref="B30:C30"/>
    <mergeCell ref="B31:C31"/>
    <mergeCell ref="H22:I22"/>
    <mergeCell ref="B23:C23"/>
    <mergeCell ref="H23:I23"/>
    <mergeCell ref="B24:C24"/>
    <mergeCell ref="H24:I24"/>
    <mergeCell ref="B28:C28"/>
    <mergeCell ref="B29:C29"/>
    <mergeCell ref="H29:I29"/>
    <mergeCell ref="H28:I28"/>
    <mergeCell ref="B22:C22"/>
    <mergeCell ref="A1:K1"/>
    <mergeCell ref="B2:D2"/>
    <mergeCell ref="H25:I25"/>
    <mergeCell ref="B33:C33"/>
    <mergeCell ref="B26:C26"/>
    <mergeCell ref="B25:C25"/>
    <mergeCell ref="H3:J3"/>
    <mergeCell ref="A27:K27"/>
    <mergeCell ref="B7:D7"/>
    <mergeCell ref="B32:C32"/>
    <mergeCell ref="H32:I32"/>
    <mergeCell ref="I50:J50"/>
    <mergeCell ref="G46:H46"/>
    <mergeCell ref="A47:B47"/>
    <mergeCell ref="A48:B48"/>
    <mergeCell ref="G47:H47"/>
    <mergeCell ref="G48:H48"/>
    <mergeCell ref="G50:H50"/>
    <mergeCell ref="G45:K45"/>
    <mergeCell ref="G44:K44"/>
    <mergeCell ref="A43:B43"/>
    <mergeCell ref="H33:I33"/>
    <mergeCell ref="B40:C40"/>
    <mergeCell ref="H40:I40"/>
    <mergeCell ref="B36:C36"/>
    <mergeCell ref="H36:I36"/>
    <mergeCell ref="B37:C37"/>
    <mergeCell ref="H37:I37"/>
    <mergeCell ref="B38:C38"/>
    <mergeCell ref="H34:I34"/>
    <mergeCell ref="F43:H43"/>
    <mergeCell ref="B39:C39"/>
    <mergeCell ref="B44:E44"/>
    <mergeCell ref="A35:K35"/>
  </mergeCells>
  <phoneticPr fontId="2" type="noConversion"/>
  <printOptions horizontalCentered="1"/>
  <pageMargins left="0.25" right="0.25" top="0.75" bottom="0.75" header="0.3" footer="0.3"/>
  <pageSetup scale="67" orientation="portrait" r:id="rId1"/>
  <headerFooter alignWithMargins="0">
    <oddFooter>&amp;LEXPENDITURE WORKBOOK - ADVANCE, Page &amp;P&amp;RRev Jan 2018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Y65"/>
  <sheetViews>
    <sheetView view="pageBreakPreview" zoomScale="110" zoomScaleNormal="100" zoomScaleSheetLayoutView="110" workbookViewId="0">
      <pane ySplit="9" topLeftCell="A10" activePane="bottomLeft" state="frozen"/>
      <selection pane="bottomLeft" activeCell="A10" sqref="A10"/>
    </sheetView>
  </sheetViews>
  <sheetFormatPr defaultColWidth="9.140625" defaultRowHeight="12.75" x14ac:dyDescent="0.2"/>
  <cols>
    <col min="1" max="1" width="12.7109375" style="3" customWidth="1"/>
    <col min="2" max="2" width="5.42578125" style="43" customWidth="1"/>
    <col min="3" max="3" width="14.7109375" style="3" customWidth="1"/>
    <col min="4" max="4" width="12.7109375" style="3" customWidth="1"/>
    <col min="5" max="5" width="5.42578125" style="43" customWidth="1"/>
    <col min="6" max="6" width="14.7109375" style="3" customWidth="1"/>
    <col min="7" max="7" width="12.7109375" style="3" customWidth="1"/>
    <col min="8" max="8" width="5.42578125" style="43" customWidth="1"/>
    <col min="9" max="9" width="14.7109375" style="3" customWidth="1"/>
    <col min="10" max="10" width="12.7109375" style="3" customWidth="1"/>
    <col min="11" max="11" width="5.42578125" style="43" customWidth="1"/>
    <col min="12" max="12" width="14.7109375" style="3" customWidth="1"/>
    <col min="13" max="13" width="12.7109375" style="3" customWidth="1"/>
    <col min="14" max="14" width="5.42578125" style="43" customWidth="1"/>
    <col min="15" max="15" width="14.7109375" style="3" customWidth="1"/>
    <col min="16" max="16" width="12.7109375" style="3" customWidth="1"/>
    <col min="17" max="17" width="5.42578125" style="43" customWidth="1"/>
    <col min="18" max="18" width="14.7109375" style="3" customWidth="1"/>
    <col min="19" max="19" width="12.7109375" style="3" customWidth="1"/>
    <col min="20" max="20" width="14.7109375" style="3" customWidth="1"/>
    <col min="21" max="16384" width="9.140625" style="3"/>
  </cols>
  <sheetData>
    <row r="1" spans="1:20" ht="19.5" x14ac:dyDescent="0.3">
      <c r="A1" s="261" t="s">
        <v>62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</row>
    <row r="2" spans="1:20" ht="10.5" customHeigh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5" x14ac:dyDescent="0.2">
      <c r="K3" s="79" t="s">
        <v>69</v>
      </c>
    </row>
    <row r="4" spans="1:20" ht="22.5" customHeight="1" x14ac:dyDescent="0.25">
      <c r="A4" s="55" t="s">
        <v>23</v>
      </c>
      <c r="B4" s="55"/>
      <c r="C4" s="56"/>
      <c r="D4" s="123">
        <f>+'Summary, 1st'!H3</f>
        <v>0</v>
      </c>
      <c r="E4" s="39"/>
      <c r="F4" s="4"/>
      <c r="G4" s="8"/>
      <c r="H4" s="65"/>
      <c r="J4" s="124">
        <f>+'Summary, 1st'!H4</f>
        <v>0</v>
      </c>
      <c r="K4" s="80" t="s">
        <v>24</v>
      </c>
      <c r="L4" s="124">
        <f>+'Summary, 1st'!J4</f>
        <v>0</v>
      </c>
      <c r="M4" s="262"/>
      <c r="N4" s="262"/>
    </row>
    <row r="5" spans="1:20" ht="22.5" customHeight="1" x14ac:dyDescent="0.2">
      <c r="A5" s="55" t="s">
        <v>70</v>
      </c>
      <c r="B5" s="55"/>
      <c r="C5" s="56"/>
      <c r="D5" s="123">
        <f>+'Summary, 1st'!H2</f>
        <v>0</v>
      </c>
      <c r="E5" s="39"/>
      <c r="F5" s="4"/>
      <c r="G5" s="8"/>
      <c r="H5" s="39"/>
      <c r="I5" s="4"/>
      <c r="J5" s="52"/>
      <c r="K5" s="39"/>
      <c r="L5" s="4"/>
      <c r="N5" s="3"/>
      <c r="O5" s="269" t="s">
        <v>27</v>
      </c>
      <c r="P5" s="269"/>
      <c r="Q5" s="269"/>
      <c r="R5" s="269"/>
      <c r="S5" s="269"/>
    </row>
    <row r="6" spans="1:20" ht="22.5" customHeight="1" x14ac:dyDescent="0.2">
      <c r="A6" s="271" t="s">
        <v>18</v>
      </c>
      <c r="B6" s="271"/>
      <c r="C6" s="270">
        <f>+'Summary, 1st'!B3</f>
        <v>0</v>
      </c>
      <c r="D6" s="270"/>
      <c r="E6" s="270"/>
      <c r="G6" s="8"/>
      <c r="H6" s="39"/>
      <c r="I6" s="4"/>
      <c r="K6" s="39"/>
      <c r="L6" s="4"/>
      <c r="N6" s="3"/>
      <c r="O6" s="4"/>
      <c r="P6" s="66" t="s">
        <v>17</v>
      </c>
      <c r="Q6" s="3"/>
      <c r="R6" s="4"/>
      <c r="T6" s="4"/>
    </row>
    <row r="7" spans="1:20" ht="13.5" customHeight="1" x14ac:dyDescent="0.2">
      <c r="A7" s="54"/>
      <c r="B7" s="54"/>
      <c r="C7" s="77"/>
      <c r="D7" s="77"/>
      <c r="E7" s="77"/>
      <c r="G7" s="8"/>
      <c r="H7" s="39"/>
      <c r="I7" s="4"/>
      <c r="J7" s="52"/>
      <c r="K7" s="39"/>
      <c r="L7" s="4"/>
      <c r="N7" s="3"/>
      <c r="O7" s="4"/>
      <c r="P7" s="263"/>
      <c r="Q7" s="264"/>
      <c r="R7" s="264"/>
      <c r="S7" s="264"/>
      <c r="T7" s="265"/>
    </row>
    <row r="8" spans="1:20" ht="27" customHeight="1" x14ac:dyDescent="0.2">
      <c r="A8" s="277" t="s">
        <v>82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78"/>
      <c r="O8" s="78"/>
      <c r="P8" s="266"/>
      <c r="Q8" s="267"/>
      <c r="R8" s="267"/>
      <c r="S8" s="267"/>
      <c r="T8" s="268"/>
    </row>
    <row r="9" spans="1:20" ht="34.5" customHeight="1" thickBot="1" x14ac:dyDescent="0.25">
      <c r="A9" s="125" t="s">
        <v>26</v>
      </c>
      <c r="B9" s="57" t="s">
        <v>22</v>
      </c>
      <c r="C9" s="67" t="s">
        <v>12</v>
      </c>
      <c r="D9" s="59" t="s">
        <v>1</v>
      </c>
      <c r="E9" s="57" t="s">
        <v>22</v>
      </c>
      <c r="F9" s="58" t="s">
        <v>12</v>
      </c>
      <c r="G9" s="59" t="s">
        <v>25</v>
      </c>
      <c r="H9" s="57" t="s">
        <v>22</v>
      </c>
      <c r="I9" s="58" t="s">
        <v>12</v>
      </c>
      <c r="J9" s="59" t="s">
        <v>3</v>
      </c>
      <c r="K9" s="57" t="s">
        <v>22</v>
      </c>
      <c r="L9" s="58" t="s">
        <v>12</v>
      </c>
      <c r="M9" s="59" t="s">
        <v>4</v>
      </c>
      <c r="N9" s="57" t="s">
        <v>22</v>
      </c>
      <c r="O9" s="58" t="s">
        <v>12</v>
      </c>
      <c r="P9" s="59" t="s">
        <v>5</v>
      </c>
      <c r="Q9" s="57" t="s">
        <v>22</v>
      </c>
      <c r="R9" s="67" t="s">
        <v>12</v>
      </c>
      <c r="S9" s="59" t="s">
        <v>6</v>
      </c>
      <c r="T9" s="150" t="s">
        <v>12</v>
      </c>
    </row>
    <row r="10" spans="1:20" x14ac:dyDescent="0.2">
      <c r="A10" s="49"/>
      <c r="B10" s="40"/>
      <c r="C10" s="68"/>
      <c r="D10" s="49"/>
      <c r="E10" s="40"/>
      <c r="F10" s="46"/>
      <c r="G10" s="49"/>
      <c r="H10" s="40"/>
      <c r="I10" s="46"/>
      <c r="J10" s="49"/>
      <c r="K10" s="40"/>
      <c r="L10" s="46"/>
      <c r="M10" s="49"/>
      <c r="N10" s="40"/>
      <c r="O10" s="46"/>
      <c r="P10" s="49"/>
      <c r="Q10" s="40"/>
      <c r="R10" s="68"/>
      <c r="S10" s="49"/>
      <c r="T10" s="151"/>
    </row>
    <row r="11" spans="1:20" x14ac:dyDescent="0.2">
      <c r="A11" s="50"/>
      <c r="B11" s="41"/>
      <c r="C11" s="69"/>
      <c r="D11" s="50"/>
      <c r="E11" s="41"/>
      <c r="F11" s="47"/>
      <c r="G11" s="50"/>
      <c r="H11" s="41"/>
      <c r="I11" s="47"/>
      <c r="J11" s="50"/>
      <c r="K11" s="41"/>
      <c r="L11" s="47"/>
      <c r="M11" s="50"/>
      <c r="N11" s="41"/>
      <c r="O11" s="47"/>
      <c r="P11" s="50"/>
      <c r="Q11" s="41"/>
      <c r="R11" s="69"/>
      <c r="S11" s="50"/>
      <c r="T11" s="152"/>
    </row>
    <row r="12" spans="1:20" x14ac:dyDescent="0.2">
      <c r="A12" s="50"/>
      <c r="B12" s="41"/>
      <c r="C12" s="69"/>
      <c r="D12" s="50"/>
      <c r="E12" s="41"/>
      <c r="F12" s="47"/>
      <c r="G12" s="50"/>
      <c r="H12" s="41"/>
      <c r="I12" s="47"/>
      <c r="J12" s="50"/>
      <c r="K12" s="41"/>
      <c r="L12" s="47"/>
      <c r="M12" s="50"/>
      <c r="N12" s="41"/>
      <c r="O12" s="47"/>
      <c r="P12" s="50"/>
      <c r="Q12" s="41"/>
      <c r="R12" s="69"/>
      <c r="S12" s="50"/>
      <c r="T12" s="152"/>
    </row>
    <row r="13" spans="1:20" x14ac:dyDescent="0.2">
      <c r="A13" s="50"/>
      <c r="B13" s="41"/>
      <c r="C13" s="69"/>
      <c r="D13" s="50"/>
      <c r="E13" s="41"/>
      <c r="F13" s="47"/>
      <c r="G13" s="50"/>
      <c r="H13" s="41"/>
      <c r="I13" s="47"/>
      <c r="J13" s="50"/>
      <c r="K13" s="41"/>
      <c r="L13" s="47"/>
      <c r="M13" s="50"/>
      <c r="N13" s="41"/>
      <c r="O13" s="47"/>
      <c r="P13" s="50"/>
      <c r="Q13" s="41"/>
      <c r="R13" s="69"/>
      <c r="S13" s="50"/>
      <c r="T13" s="152"/>
    </row>
    <row r="14" spans="1:20" x14ac:dyDescent="0.2">
      <c r="A14" s="50"/>
      <c r="B14" s="41"/>
      <c r="C14" s="69"/>
      <c r="D14" s="50"/>
      <c r="E14" s="41"/>
      <c r="F14" s="47"/>
      <c r="G14" s="50"/>
      <c r="H14" s="41"/>
      <c r="I14" s="47"/>
      <c r="J14" s="50"/>
      <c r="K14" s="41"/>
      <c r="L14" s="47"/>
      <c r="M14" s="50"/>
      <c r="N14" s="41"/>
      <c r="O14" s="47"/>
      <c r="P14" s="50"/>
      <c r="Q14" s="41"/>
      <c r="R14" s="69"/>
      <c r="S14" s="50"/>
      <c r="T14" s="152"/>
    </row>
    <row r="15" spans="1:20" x14ac:dyDescent="0.2">
      <c r="A15" s="50"/>
      <c r="B15" s="41"/>
      <c r="C15" s="69"/>
      <c r="D15" s="50"/>
      <c r="E15" s="41"/>
      <c r="F15" s="47"/>
      <c r="G15" s="50"/>
      <c r="H15" s="41"/>
      <c r="I15" s="47"/>
      <c r="J15" s="50"/>
      <c r="K15" s="41"/>
      <c r="L15" s="47"/>
      <c r="M15" s="50"/>
      <c r="N15" s="41"/>
      <c r="O15" s="47"/>
      <c r="P15" s="50"/>
      <c r="Q15" s="41"/>
      <c r="R15" s="69"/>
      <c r="S15" s="50"/>
      <c r="T15" s="152"/>
    </row>
    <row r="16" spans="1:20" x14ac:dyDescent="0.2">
      <c r="A16" s="50"/>
      <c r="B16" s="41"/>
      <c r="C16" s="69"/>
      <c r="D16" s="50"/>
      <c r="E16" s="41"/>
      <c r="F16" s="47"/>
      <c r="G16" s="50"/>
      <c r="H16" s="41"/>
      <c r="I16" s="47"/>
      <c r="J16" s="50"/>
      <c r="K16" s="41"/>
      <c r="L16" s="47"/>
      <c r="M16" s="50"/>
      <c r="N16" s="41"/>
      <c r="O16" s="47"/>
      <c r="P16" s="50"/>
      <c r="Q16" s="41"/>
      <c r="R16" s="47"/>
      <c r="S16" s="50"/>
      <c r="T16" s="152"/>
    </row>
    <row r="17" spans="1:20" x14ac:dyDescent="0.2">
      <c r="A17" s="50"/>
      <c r="B17" s="41"/>
      <c r="C17" s="69"/>
      <c r="D17" s="50"/>
      <c r="E17" s="41"/>
      <c r="F17" s="47"/>
      <c r="G17" s="50"/>
      <c r="H17" s="41"/>
      <c r="I17" s="47"/>
      <c r="J17" s="50"/>
      <c r="K17" s="41"/>
      <c r="L17" s="47"/>
      <c r="M17" s="50"/>
      <c r="N17" s="41"/>
      <c r="O17" s="47"/>
      <c r="P17" s="50"/>
      <c r="Q17" s="41"/>
      <c r="R17" s="47"/>
      <c r="S17" s="50"/>
      <c r="T17" s="152"/>
    </row>
    <row r="18" spans="1:20" x14ac:dyDescent="0.2">
      <c r="A18" s="50"/>
      <c r="B18" s="41"/>
      <c r="C18" s="69"/>
      <c r="D18" s="50"/>
      <c r="E18" s="41"/>
      <c r="F18" s="47"/>
      <c r="G18" s="50"/>
      <c r="H18" s="41"/>
      <c r="I18" s="47"/>
      <c r="J18" s="50"/>
      <c r="K18" s="41"/>
      <c r="L18" s="47"/>
      <c r="M18" s="50"/>
      <c r="N18" s="41"/>
      <c r="O18" s="47"/>
      <c r="P18" s="50"/>
      <c r="Q18" s="41"/>
      <c r="R18" s="47"/>
      <c r="S18" s="50"/>
      <c r="T18" s="152"/>
    </row>
    <row r="19" spans="1:20" x14ac:dyDescent="0.2">
      <c r="A19" s="50"/>
      <c r="B19" s="41"/>
      <c r="C19" s="69"/>
      <c r="D19" s="50"/>
      <c r="E19" s="41"/>
      <c r="F19" s="47"/>
      <c r="G19" s="50"/>
      <c r="H19" s="41"/>
      <c r="I19" s="47"/>
      <c r="J19" s="50"/>
      <c r="K19" s="41"/>
      <c r="L19" s="47"/>
      <c r="M19" s="50"/>
      <c r="N19" s="41"/>
      <c r="O19" s="47"/>
      <c r="P19" s="50"/>
      <c r="Q19" s="41"/>
      <c r="R19" s="47"/>
      <c r="S19" s="50"/>
      <c r="T19" s="152"/>
    </row>
    <row r="20" spans="1:20" x14ac:dyDescent="0.2">
      <c r="A20" s="50"/>
      <c r="B20" s="41"/>
      <c r="C20" s="69"/>
      <c r="D20" s="50"/>
      <c r="E20" s="41"/>
      <c r="F20" s="47"/>
      <c r="G20" s="50"/>
      <c r="H20" s="41"/>
      <c r="I20" s="47"/>
      <c r="J20" s="50"/>
      <c r="K20" s="41"/>
      <c r="L20" s="47"/>
      <c r="M20" s="50"/>
      <c r="N20" s="41"/>
      <c r="O20" s="47"/>
      <c r="P20" s="50"/>
      <c r="Q20" s="41"/>
      <c r="R20" s="47"/>
      <c r="S20" s="50"/>
      <c r="T20" s="152"/>
    </row>
    <row r="21" spans="1:20" x14ac:dyDescent="0.2">
      <c r="A21" s="50"/>
      <c r="B21" s="41"/>
      <c r="C21" s="69"/>
      <c r="D21" s="50"/>
      <c r="E21" s="41"/>
      <c r="F21" s="47"/>
      <c r="G21" s="50"/>
      <c r="H21" s="41"/>
      <c r="I21" s="47"/>
      <c r="J21" s="50"/>
      <c r="K21" s="41"/>
      <c r="L21" s="47"/>
      <c r="M21" s="50"/>
      <c r="N21" s="41"/>
      <c r="O21" s="47"/>
      <c r="P21" s="50"/>
      <c r="Q21" s="41"/>
      <c r="R21" s="47"/>
      <c r="S21" s="50"/>
      <c r="T21" s="152"/>
    </row>
    <row r="22" spans="1:20" x14ac:dyDescent="0.2">
      <c r="A22" s="50"/>
      <c r="B22" s="41"/>
      <c r="C22" s="69"/>
      <c r="D22" s="50"/>
      <c r="E22" s="41"/>
      <c r="F22" s="47"/>
      <c r="G22" s="50"/>
      <c r="H22" s="41"/>
      <c r="I22" s="47"/>
      <c r="J22" s="50"/>
      <c r="K22" s="41"/>
      <c r="L22" s="47"/>
      <c r="M22" s="50"/>
      <c r="N22" s="41"/>
      <c r="O22" s="47"/>
      <c r="P22" s="50"/>
      <c r="Q22" s="41"/>
      <c r="R22" s="47"/>
      <c r="S22" s="50"/>
      <c r="T22" s="152"/>
    </row>
    <row r="23" spans="1:20" x14ac:dyDescent="0.2">
      <c r="A23" s="50"/>
      <c r="B23" s="41"/>
      <c r="C23" s="69"/>
      <c r="D23" s="50"/>
      <c r="E23" s="41"/>
      <c r="F23" s="47"/>
      <c r="G23" s="50"/>
      <c r="H23" s="41"/>
      <c r="I23" s="47"/>
      <c r="J23" s="50"/>
      <c r="K23" s="41"/>
      <c r="L23" s="47"/>
      <c r="M23" s="50"/>
      <c r="N23" s="41"/>
      <c r="O23" s="47"/>
      <c r="P23" s="50"/>
      <c r="Q23" s="41"/>
      <c r="R23" s="47"/>
      <c r="S23" s="50"/>
      <c r="T23" s="152"/>
    </row>
    <row r="24" spans="1:20" x14ac:dyDescent="0.2">
      <c r="A24" s="50"/>
      <c r="B24" s="41"/>
      <c r="C24" s="69"/>
      <c r="D24" s="50"/>
      <c r="E24" s="41"/>
      <c r="F24" s="47"/>
      <c r="G24" s="50"/>
      <c r="H24" s="41"/>
      <c r="I24" s="47"/>
      <c r="J24" s="50"/>
      <c r="K24" s="41"/>
      <c r="L24" s="47"/>
      <c r="M24" s="50"/>
      <c r="N24" s="41"/>
      <c r="O24" s="47"/>
      <c r="P24" s="50"/>
      <c r="Q24" s="41"/>
      <c r="R24" s="47"/>
      <c r="S24" s="50"/>
      <c r="T24" s="152"/>
    </row>
    <row r="25" spans="1:20" x14ac:dyDescent="0.2">
      <c r="A25" s="50"/>
      <c r="B25" s="41"/>
      <c r="C25" s="69"/>
      <c r="D25" s="50"/>
      <c r="E25" s="41"/>
      <c r="F25" s="47"/>
      <c r="G25" s="50"/>
      <c r="H25" s="41"/>
      <c r="I25" s="47"/>
      <c r="J25" s="50"/>
      <c r="K25" s="41"/>
      <c r="L25" s="47"/>
      <c r="M25" s="50"/>
      <c r="N25" s="41"/>
      <c r="O25" s="47"/>
      <c r="P25" s="50"/>
      <c r="Q25" s="41"/>
      <c r="R25" s="47"/>
      <c r="S25" s="50"/>
      <c r="T25" s="152"/>
    </row>
    <row r="26" spans="1:20" x14ac:dyDescent="0.2">
      <c r="A26" s="50"/>
      <c r="B26" s="41"/>
      <c r="C26" s="69"/>
      <c r="D26" s="50"/>
      <c r="E26" s="41"/>
      <c r="F26" s="47"/>
      <c r="G26" s="50"/>
      <c r="H26" s="41"/>
      <c r="I26" s="47"/>
      <c r="J26" s="50"/>
      <c r="K26" s="41"/>
      <c r="L26" s="47"/>
      <c r="M26" s="50"/>
      <c r="N26" s="41"/>
      <c r="O26" s="47"/>
      <c r="P26" s="50"/>
      <c r="Q26" s="41"/>
      <c r="R26" s="47"/>
      <c r="S26" s="50"/>
      <c r="T26" s="152"/>
    </row>
    <row r="27" spans="1:20" x14ac:dyDescent="0.2">
      <c r="A27" s="50"/>
      <c r="B27" s="41"/>
      <c r="C27" s="69"/>
      <c r="D27" s="50"/>
      <c r="E27" s="41"/>
      <c r="F27" s="47"/>
      <c r="G27" s="50"/>
      <c r="H27" s="41"/>
      <c r="I27" s="47"/>
      <c r="J27" s="50"/>
      <c r="K27" s="41"/>
      <c r="L27" s="47"/>
      <c r="M27" s="50"/>
      <c r="N27" s="41"/>
      <c r="O27" s="47"/>
      <c r="P27" s="50"/>
      <c r="Q27" s="41"/>
      <c r="R27" s="47"/>
      <c r="S27" s="50"/>
      <c r="T27" s="152"/>
    </row>
    <row r="28" spans="1:20" x14ac:dyDescent="0.2">
      <c r="A28" s="50"/>
      <c r="B28" s="41"/>
      <c r="C28" s="69"/>
      <c r="D28" s="50"/>
      <c r="E28" s="41"/>
      <c r="F28" s="47"/>
      <c r="G28" s="50"/>
      <c r="H28" s="41"/>
      <c r="I28" s="47"/>
      <c r="J28" s="50"/>
      <c r="K28" s="41"/>
      <c r="L28" s="47"/>
      <c r="M28" s="50"/>
      <c r="N28" s="41"/>
      <c r="O28" s="47"/>
      <c r="P28" s="50"/>
      <c r="Q28" s="41"/>
      <c r="R28" s="47"/>
      <c r="S28" s="50"/>
      <c r="T28" s="152"/>
    </row>
    <row r="29" spans="1:20" x14ac:dyDescent="0.2">
      <c r="A29" s="50"/>
      <c r="B29" s="41"/>
      <c r="C29" s="69"/>
      <c r="D29" s="50"/>
      <c r="E29" s="41"/>
      <c r="F29" s="47"/>
      <c r="G29" s="50"/>
      <c r="H29" s="41"/>
      <c r="I29" s="47"/>
      <c r="J29" s="50"/>
      <c r="K29" s="41"/>
      <c r="L29" s="47"/>
      <c r="M29" s="50"/>
      <c r="N29" s="41"/>
      <c r="O29" s="47"/>
      <c r="P29" s="50"/>
      <c r="Q29" s="41"/>
      <c r="R29" s="47"/>
      <c r="S29" s="50"/>
      <c r="T29" s="152"/>
    </row>
    <row r="30" spans="1:20" x14ac:dyDescent="0.2">
      <c r="A30" s="50"/>
      <c r="B30" s="41"/>
      <c r="C30" s="69"/>
      <c r="D30" s="50"/>
      <c r="E30" s="41"/>
      <c r="F30" s="47"/>
      <c r="G30" s="50"/>
      <c r="H30" s="41"/>
      <c r="I30" s="47"/>
      <c r="J30" s="50"/>
      <c r="K30" s="41"/>
      <c r="L30" s="47"/>
      <c r="M30" s="50"/>
      <c r="N30" s="41"/>
      <c r="O30" s="47"/>
      <c r="P30" s="50"/>
      <c r="Q30" s="41"/>
      <c r="R30" s="47"/>
      <c r="S30" s="50"/>
      <c r="T30" s="152"/>
    </row>
    <row r="31" spans="1:20" x14ac:dyDescent="0.2">
      <c r="A31" s="50"/>
      <c r="B31" s="41"/>
      <c r="C31" s="69"/>
      <c r="D31" s="50"/>
      <c r="E31" s="41"/>
      <c r="F31" s="47"/>
      <c r="G31" s="50"/>
      <c r="H31" s="41"/>
      <c r="I31" s="47"/>
      <c r="J31" s="50"/>
      <c r="K31" s="41"/>
      <c r="L31" s="47"/>
      <c r="M31" s="50"/>
      <c r="N31" s="41"/>
      <c r="O31" s="47"/>
      <c r="P31" s="50"/>
      <c r="Q31" s="41"/>
      <c r="R31" s="47"/>
      <c r="S31" s="50"/>
      <c r="T31" s="152"/>
    </row>
    <row r="32" spans="1:20" x14ac:dyDescent="0.2">
      <c r="A32" s="50"/>
      <c r="B32" s="41"/>
      <c r="C32" s="69"/>
      <c r="D32" s="50"/>
      <c r="E32" s="41"/>
      <c r="F32" s="47"/>
      <c r="G32" s="50"/>
      <c r="H32" s="41"/>
      <c r="I32" s="47"/>
      <c r="J32" s="50"/>
      <c r="K32" s="41"/>
      <c r="L32" s="47"/>
      <c r="M32" s="50"/>
      <c r="N32" s="41"/>
      <c r="O32" s="47"/>
      <c r="P32" s="50"/>
      <c r="Q32" s="41"/>
      <c r="R32" s="47"/>
      <c r="S32" s="50"/>
      <c r="T32" s="152"/>
    </row>
    <row r="33" spans="1:20" x14ac:dyDescent="0.2">
      <c r="A33" s="50"/>
      <c r="B33" s="41"/>
      <c r="C33" s="69"/>
      <c r="D33" s="50"/>
      <c r="E33" s="41"/>
      <c r="F33" s="47"/>
      <c r="G33" s="50"/>
      <c r="H33" s="41"/>
      <c r="I33" s="47"/>
      <c r="J33" s="50"/>
      <c r="K33" s="41"/>
      <c r="L33" s="47"/>
      <c r="M33" s="50"/>
      <c r="N33" s="41"/>
      <c r="O33" s="47"/>
      <c r="P33" s="50"/>
      <c r="Q33" s="41"/>
      <c r="R33" s="47"/>
      <c r="S33" s="50"/>
      <c r="T33" s="152"/>
    </row>
    <row r="34" spans="1:20" x14ac:dyDescent="0.2">
      <c r="A34" s="50"/>
      <c r="B34" s="41"/>
      <c r="C34" s="69"/>
      <c r="D34" s="50"/>
      <c r="E34" s="41"/>
      <c r="F34" s="47"/>
      <c r="G34" s="50"/>
      <c r="H34" s="41"/>
      <c r="I34" s="47"/>
      <c r="J34" s="50"/>
      <c r="K34" s="41"/>
      <c r="L34" s="47"/>
      <c r="M34" s="50"/>
      <c r="N34" s="41"/>
      <c r="O34" s="47"/>
      <c r="P34" s="50"/>
      <c r="Q34" s="41"/>
      <c r="R34" s="47"/>
      <c r="S34" s="50"/>
      <c r="T34" s="152"/>
    </row>
    <row r="35" spans="1:20" x14ac:dyDescent="0.2">
      <c r="A35" s="50"/>
      <c r="B35" s="41"/>
      <c r="C35" s="69"/>
      <c r="D35" s="50"/>
      <c r="E35" s="41"/>
      <c r="F35" s="47"/>
      <c r="G35" s="50"/>
      <c r="H35" s="41"/>
      <c r="I35" s="47"/>
      <c r="J35" s="50"/>
      <c r="K35" s="41"/>
      <c r="L35" s="47"/>
      <c r="M35" s="50"/>
      <c r="N35" s="41"/>
      <c r="O35" s="47"/>
      <c r="P35" s="50"/>
      <c r="Q35" s="41"/>
      <c r="R35" s="47"/>
      <c r="S35" s="50"/>
      <c r="T35" s="152"/>
    </row>
    <row r="36" spans="1:20" x14ac:dyDescent="0.2">
      <c r="A36" s="50"/>
      <c r="B36" s="41"/>
      <c r="C36" s="69"/>
      <c r="D36" s="50"/>
      <c r="E36" s="41"/>
      <c r="F36" s="47"/>
      <c r="G36" s="50"/>
      <c r="H36" s="41"/>
      <c r="I36" s="47"/>
      <c r="J36" s="50"/>
      <c r="K36" s="41"/>
      <c r="L36" s="47"/>
      <c r="M36" s="50"/>
      <c r="N36" s="41"/>
      <c r="O36" s="47"/>
      <c r="P36" s="50"/>
      <c r="Q36" s="41"/>
      <c r="R36" s="47"/>
      <c r="S36" s="50"/>
      <c r="T36" s="152"/>
    </row>
    <row r="37" spans="1:20" x14ac:dyDescent="0.2">
      <c r="A37" s="50"/>
      <c r="B37" s="41"/>
      <c r="C37" s="69"/>
      <c r="D37" s="50"/>
      <c r="E37" s="41"/>
      <c r="F37" s="47"/>
      <c r="G37" s="50"/>
      <c r="H37" s="41"/>
      <c r="I37" s="47"/>
      <c r="J37" s="50"/>
      <c r="K37" s="41"/>
      <c r="L37" s="47"/>
      <c r="M37" s="50"/>
      <c r="N37" s="41"/>
      <c r="O37" s="47"/>
      <c r="P37" s="50"/>
      <c r="Q37" s="41"/>
      <c r="R37" s="47"/>
      <c r="S37" s="50"/>
      <c r="T37" s="152"/>
    </row>
    <row r="38" spans="1:20" x14ac:dyDescent="0.2">
      <c r="A38" s="50"/>
      <c r="B38" s="41"/>
      <c r="C38" s="69"/>
      <c r="D38" s="50"/>
      <c r="E38" s="41"/>
      <c r="F38" s="47"/>
      <c r="G38" s="50"/>
      <c r="H38" s="41"/>
      <c r="I38" s="47"/>
      <c r="J38" s="50"/>
      <c r="K38" s="41"/>
      <c r="L38" s="47"/>
      <c r="M38" s="50"/>
      <c r="N38" s="41"/>
      <c r="O38" s="47"/>
      <c r="P38" s="50"/>
      <c r="Q38" s="41"/>
      <c r="R38" s="47"/>
      <c r="S38" s="50"/>
      <c r="T38" s="152"/>
    </row>
    <row r="39" spans="1:20" x14ac:dyDescent="0.2">
      <c r="A39" s="50"/>
      <c r="B39" s="41"/>
      <c r="C39" s="69"/>
      <c r="D39" s="50"/>
      <c r="E39" s="41"/>
      <c r="F39" s="47"/>
      <c r="G39" s="50"/>
      <c r="H39" s="41"/>
      <c r="I39" s="47"/>
      <c r="J39" s="50"/>
      <c r="K39" s="41"/>
      <c r="L39" s="47"/>
      <c r="M39" s="50"/>
      <c r="N39" s="41"/>
      <c r="O39" s="47"/>
      <c r="P39" s="50"/>
      <c r="Q39" s="41"/>
      <c r="R39" s="47"/>
      <c r="S39" s="50"/>
      <c r="T39" s="152"/>
    </row>
    <row r="40" spans="1:20" x14ac:dyDescent="0.2">
      <c r="A40" s="50"/>
      <c r="B40" s="41"/>
      <c r="C40" s="69"/>
      <c r="D40" s="50"/>
      <c r="E40" s="41"/>
      <c r="F40" s="47"/>
      <c r="G40" s="50"/>
      <c r="H40" s="41"/>
      <c r="I40" s="47"/>
      <c r="J40" s="50"/>
      <c r="K40" s="41"/>
      <c r="L40" s="47"/>
      <c r="M40" s="50"/>
      <c r="N40" s="41"/>
      <c r="O40" s="47"/>
      <c r="P40" s="50"/>
      <c r="Q40" s="41"/>
      <c r="R40" s="47"/>
      <c r="S40" s="50"/>
      <c r="T40" s="152"/>
    </row>
    <row r="41" spans="1:20" x14ac:dyDescent="0.2">
      <c r="A41" s="50"/>
      <c r="B41" s="41"/>
      <c r="C41" s="69"/>
      <c r="D41" s="50"/>
      <c r="E41" s="41"/>
      <c r="F41" s="47"/>
      <c r="G41" s="50"/>
      <c r="H41" s="41"/>
      <c r="I41" s="47"/>
      <c r="J41" s="50"/>
      <c r="K41" s="41"/>
      <c r="L41" s="47"/>
      <c r="M41" s="50"/>
      <c r="N41" s="41"/>
      <c r="O41" s="47"/>
      <c r="P41" s="50"/>
      <c r="Q41" s="41"/>
      <c r="R41" s="47"/>
      <c r="S41" s="50"/>
      <c r="T41" s="152"/>
    </row>
    <row r="42" spans="1:20" x14ac:dyDescent="0.2">
      <c r="A42" s="50"/>
      <c r="B42" s="41"/>
      <c r="C42" s="69"/>
      <c r="D42" s="50"/>
      <c r="E42" s="41"/>
      <c r="F42" s="47"/>
      <c r="G42" s="50"/>
      <c r="H42" s="41"/>
      <c r="I42" s="47"/>
      <c r="J42" s="50"/>
      <c r="K42" s="41"/>
      <c r="L42" s="47"/>
      <c r="M42" s="50"/>
      <c r="N42" s="41"/>
      <c r="O42" s="47"/>
      <c r="P42" s="50"/>
      <c r="Q42" s="41"/>
      <c r="R42" s="47"/>
      <c r="S42" s="50"/>
      <c r="T42" s="152"/>
    </row>
    <row r="43" spans="1:20" x14ac:dyDescent="0.2">
      <c r="A43" s="50"/>
      <c r="B43" s="41"/>
      <c r="C43" s="69"/>
      <c r="D43" s="50"/>
      <c r="E43" s="41"/>
      <c r="F43" s="47"/>
      <c r="G43" s="50"/>
      <c r="H43" s="41"/>
      <c r="I43" s="47"/>
      <c r="J43" s="50"/>
      <c r="K43" s="41"/>
      <c r="L43" s="47"/>
      <c r="M43" s="50"/>
      <c r="N43" s="41"/>
      <c r="O43" s="47"/>
      <c r="P43" s="50"/>
      <c r="Q43" s="41"/>
      <c r="R43" s="47"/>
      <c r="S43" s="50"/>
      <c r="T43" s="152"/>
    </row>
    <row r="44" spans="1:20" x14ac:dyDescent="0.2">
      <c r="A44" s="50"/>
      <c r="B44" s="41"/>
      <c r="C44" s="69"/>
      <c r="D44" s="50"/>
      <c r="E44" s="41"/>
      <c r="F44" s="47"/>
      <c r="G44" s="50"/>
      <c r="H44" s="41"/>
      <c r="I44" s="47"/>
      <c r="J44" s="50"/>
      <c r="K44" s="41"/>
      <c r="L44" s="47"/>
      <c r="M44" s="50"/>
      <c r="N44" s="41"/>
      <c r="O44" s="47"/>
      <c r="P44" s="50"/>
      <c r="Q44" s="41"/>
      <c r="R44" s="47"/>
      <c r="S44" s="50"/>
      <c r="T44" s="152"/>
    </row>
    <row r="45" spans="1:20" x14ac:dyDescent="0.2">
      <c r="A45" s="50"/>
      <c r="B45" s="41"/>
      <c r="C45" s="69"/>
      <c r="D45" s="50"/>
      <c r="E45" s="41"/>
      <c r="F45" s="47"/>
      <c r="G45" s="50"/>
      <c r="H45" s="41"/>
      <c r="I45" s="47"/>
      <c r="J45" s="50"/>
      <c r="K45" s="41"/>
      <c r="L45" s="47"/>
      <c r="M45" s="50"/>
      <c r="N45" s="41"/>
      <c r="O45" s="47"/>
      <c r="P45" s="50"/>
      <c r="Q45" s="41"/>
      <c r="R45" s="47"/>
      <c r="S45" s="50"/>
      <c r="T45" s="152"/>
    </row>
    <row r="46" spans="1:20" x14ac:dyDescent="0.2">
      <c r="A46" s="50"/>
      <c r="B46" s="41"/>
      <c r="C46" s="69"/>
      <c r="D46" s="50"/>
      <c r="E46" s="41"/>
      <c r="F46" s="47"/>
      <c r="G46" s="50"/>
      <c r="H46" s="41"/>
      <c r="I46" s="47"/>
      <c r="J46" s="50"/>
      <c r="K46" s="41"/>
      <c r="L46" s="47"/>
      <c r="M46" s="50"/>
      <c r="N46" s="41"/>
      <c r="O46" s="47"/>
      <c r="P46" s="50"/>
      <c r="Q46" s="41"/>
      <c r="R46" s="47"/>
      <c r="S46" s="50"/>
      <c r="T46" s="152"/>
    </row>
    <row r="47" spans="1:20" x14ac:dyDescent="0.2">
      <c r="A47" s="50"/>
      <c r="B47" s="41"/>
      <c r="C47" s="69"/>
      <c r="D47" s="50"/>
      <c r="E47" s="41"/>
      <c r="F47" s="47"/>
      <c r="G47" s="50"/>
      <c r="H47" s="41"/>
      <c r="I47" s="47"/>
      <c r="J47" s="50"/>
      <c r="K47" s="41"/>
      <c r="L47" s="47"/>
      <c r="M47" s="50"/>
      <c r="N47" s="41"/>
      <c r="O47" s="47"/>
      <c r="P47" s="50"/>
      <c r="Q47" s="41"/>
      <c r="R47" s="47"/>
      <c r="S47" s="50"/>
      <c r="T47" s="152"/>
    </row>
    <row r="48" spans="1:20" x14ac:dyDescent="0.2">
      <c r="A48" s="50"/>
      <c r="B48" s="41"/>
      <c r="C48" s="69"/>
      <c r="D48" s="50"/>
      <c r="E48" s="41"/>
      <c r="F48" s="47"/>
      <c r="G48" s="50"/>
      <c r="H48" s="41"/>
      <c r="I48" s="47"/>
      <c r="J48" s="50"/>
      <c r="K48" s="41"/>
      <c r="L48" s="47"/>
      <c r="M48" s="50"/>
      <c r="N48" s="41"/>
      <c r="O48" s="47"/>
      <c r="P48" s="50"/>
      <c r="Q48" s="41"/>
      <c r="R48" s="47"/>
      <c r="S48" s="50"/>
      <c r="T48" s="152"/>
    </row>
    <row r="49" spans="1:25" x14ac:dyDescent="0.2">
      <c r="A49" s="50"/>
      <c r="B49" s="41"/>
      <c r="C49" s="69"/>
      <c r="D49" s="50"/>
      <c r="E49" s="41"/>
      <c r="F49" s="47"/>
      <c r="G49" s="50"/>
      <c r="H49" s="41"/>
      <c r="I49" s="47"/>
      <c r="J49" s="50"/>
      <c r="K49" s="41"/>
      <c r="L49" s="47"/>
      <c r="M49" s="50"/>
      <c r="N49" s="41"/>
      <c r="O49" s="47"/>
      <c r="P49" s="50"/>
      <c r="Q49" s="41"/>
      <c r="R49" s="47"/>
      <c r="S49" s="50"/>
      <c r="T49" s="152"/>
    </row>
    <row r="50" spans="1:25" x14ac:dyDescent="0.2">
      <c r="A50" s="121"/>
      <c r="B50" s="122"/>
      <c r="C50" s="70"/>
      <c r="D50" s="121"/>
      <c r="E50" s="122"/>
      <c r="F50" s="48"/>
      <c r="G50" s="121"/>
      <c r="H50" s="122"/>
      <c r="I50" s="48"/>
      <c r="J50" s="121"/>
      <c r="K50" s="122"/>
      <c r="L50" s="48"/>
      <c r="M50" s="121"/>
      <c r="N50" s="122"/>
      <c r="O50" s="48"/>
      <c r="P50" s="121"/>
      <c r="Q50" s="122"/>
      <c r="R50" s="48"/>
      <c r="S50" s="50"/>
      <c r="T50" s="152"/>
    </row>
    <row r="51" spans="1:25" x14ac:dyDescent="0.2">
      <c r="A51" s="51"/>
      <c r="B51" s="42"/>
      <c r="C51" s="70"/>
      <c r="D51" s="51"/>
      <c r="E51" s="42"/>
      <c r="F51" s="48"/>
      <c r="G51" s="51"/>
      <c r="H51" s="42"/>
      <c r="I51" s="48"/>
      <c r="J51" s="51"/>
      <c r="K51" s="42"/>
      <c r="L51" s="48"/>
      <c r="M51" s="51"/>
      <c r="N51" s="42"/>
      <c r="O51" s="48"/>
      <c r="P51" s="51"/>
      <c r="Q51" s="42"/>
      <c r="R51" s="48"/>
      <c r="S51" s="50"/>
      <c r="T51" s="152"/>
    </row>
    <row r="52" spans="1:25" ht="15" x14ac:dyDescent="0.2">
      <c r="A52" s="126">
        <f t="shared" ref="A52:S52" si="0">SUM(A10:A51)</f>
        <v>0</v>
      </c>
      <c r="B52" s="127"/>
      <c r="C52" s="128"/>
      <c r="D52" s="126">
        <f t="shared" si="0"/>
        <v>0</v>
      </c>
      <c r="E52" s="127"/>
      <c r="F52" s="127"/>
      <c r="G52" s="126">
        <f t="shared" si="0"/>
        <v>0</v>
      </c>
      <c r="H52" s="127"/>
      <c r="I52" s="127"/>
      <c r="J52" s="126">
        <f t="shared" si="0"/>
        <v>0</v>
      </c>
      <c r="K52" s="127"/>
      <c r="L52" s="127"/>
      <c r="M52" s="126">
        <f t="shared" si="0"/>
        <v>0</v>
      </c>
      <c r="N52" s="127"/>
      <c r="O52" s="127"/>
      <c r="P52" s="126">
        <f t="shared" si="0"/>
        <v>0</v>
      </c>
      <c r="Q52" s="127"/>
      <c r="R52" s="127"/>
      <c r="S52" s="126">
        <f t="shared" si="0"/>
        <v>0</v>
      </c>
      <c r="T52" s="129"/>
      <c r="V52" s="1"/>
      <c r="W52" s="1"/>
      <c r="X52" s="1"/>
      <c r="Y52" s="1"/>
    </row>
    <row r="53" spans="1:25" ht="15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V53" s="1"/>
      <c r="W53" s="1"/>
      <c r="X53" s="1"/>
      <c r="Y53" s="1"/>
    </row>
    <row r="54" spans="1:25" ht="24" customHeight="1" x14ac:dyDescent="0.2">
      <c r="A54" s="71"/>
      <c r="C54" s="5"/>
      <c r="D54" s="5"/>
      <c r="F54" s="90" t="s">
        <v>73</v>
      </c>
      <c r="G54" s="274">
        <f>+A52+D52+G52+J52+M52+P52+S52</f>
        <v>0</v>
      </c>
      <c r="H54" s="275"/>
      <c r="I54" s="156" t="e">
        <f>+G54/(G54+G55)</f>
        <v>#DIV/0!</v>
      </c>
      <c r="J54" s="5"/>
      <c r="L54" s="5"/>
      <c r="M54" s="5"/>
      <c r="O54" s="5"/>
      <c r="P54" s="91"/>
      <c r="R54" s="90" t="s">
        <v>78</v>
      </c>
      <c r="S54" s="130">
        <f>'Match Chgs, 3rd'!S51</f>
        <v>0</v>
      </c>
      <c r="T54" s="89"/>
    </row>
    <row r="55" spans="1:25" ht="54.75" customHeight="1" x14ac:dyDescent="0.2">
      <c r="C55" s="5"/>
      <c r="D55" s="5"/>
      <c r="F55" s="38" t="s">
        <v>76</v>
      </c>
      <c r="G55" s="278">
        <f>+'Match Chgs, 3rd'!G53</f>
        <v>0</v>
      </c>
      <c r="H55" s="279"/>
      <c r="I55" s="156" t="e">
        <f>+G55/(G54+G55)</f>
        <v>#DIV/0!</v>
      </c>
      <c r="K55" s="3"/>
      <c r="O55" s="5"/>
      <c r="P55" s="233" t="s">
        <v>79</v>
      </c>
      <c r="Q55" s="233"/>
      <c r="R55" s="276"/>
      <c r="S55" s="130">
        <f>+S54+S52</f>
        <v>0</v>
      </c>
      <c r="T55" s="156" t="e">
        <f>+(S55)/('Grant Chgs, 2nd'!A52+'Grant Chgs, 2nd'!D52+'Grant Chgs, 2nd'!G52+'Grant Chgs, 2nd'!J52+'Grant Chgs, 2nd'!M52+'Grant Chgs, 2nd'!P52)</f>
        <v>#DIV/0!</v>
      </c>
    </row>
    <row r="56" spans="1:25" ht="23.25" customHeight="1" x14ac:dyDescent="0.2">
      <c r="A56" s="71"/>
      <c r="C56" s="5"/>
      <c r="D56" s="5"/>
      <c r="F56" s="83" t="s">
        <v>77</v>
      </c>
      <c r="G56" s="272">
        <f>+G54+G55</f>
        <v>0</v>
      </c>
      <c r="H56" s="273"/>
      <c r="I56" s="157" t="e">
        <f>SUM(I54:I55)</f>
        <v>#DIV/0!</v>
      </c>
      <c r="J56" s="5"/>
      <c r="L56" s="5"/>
      <c r="M56" s="5"/>
      <c r="O56" s="5"/>
      <c r="P56" s="5"/>
      <c r="R56" s="72"/>
      <c r="S56" s="66"/>
      <c r="T56" s="5"/>
    </row>
    <row r="57" spans="1:25" ht="18" customHeight="1" x14ac:dyDescent="0.25">
      <c r="A57" s="71"/>
      <c r="C57" s="5"/>
      <c r="D57" s="5"/>
      <c r="F57" s="5"/>
      <c r="G57" s="74"/>
      <c r="H57" s="74"/>
      <c r="I57" s="5"/>
      <c r="J57" s="5"/>
      <c r="L57" s="5"/>
      <c r="M57" s="5"/>
      <c r="O57" s="5"/>
      <c r="P57" s="5"/>
    </row>
    <row r="58" spans="1:25" ht="5.25" customHeight="1" x14ac:dyDescent="0.25">
      <c r="A58" s="71"/>
      <c r="C58" s="5"/>
      <c r="D58" s="5"/>
      <c r="F58" s="5"/>
      <c r="G58" s="74"/>
      <c r="H58" s="74"/>
      <c r="I58" s="5"/>
      <c r="J58" s="5"/>
      <c r="L58" s="5"/>
      <c r="M58" s="5"/>
      <c r="O58" s="5"/>
      <c r="P58" s="5"/>
      <c r="R58" s="73"/>
      <c r="S58" s="75"/>
      <c r="T58" s="76"/>
    </row>
    <row r="59" spans="1:25" x14ac:dyDescent="0.2">
      <c r="A59" s="6"/>
      <c r="C59" s="5"/>
      <c r="D59" s="5"/>
      <c r="F59" s="5"/>
      <c r="G59" s="5"/>
      <c r="I59" s="5"/>
      <c r="J59" s="5"/>
      <c r="L59" s="5"/>
      <c r="M59" s="5"/>
      <c r="O59" s="5"/>
      <c r="P59" s="5"/>
      <c r="R59" s="5"/>
      <c r="S59" s="5"/>
      <c r="T59" s="5"/>
    </row>
    <row r="60" spans="1:25" x14ac:dyDescent="0.2">
      <c r="A60" s="6"/>
      <c r="B60" s="44"/>
      <c r="C60" s="6"/>
      <c r="D60" s="5"/>
      <c r="E60" s="44"/>
      <c r="F60" s="6"/>
      <c r="G60" s="5"/>
      <c r="H60" s="44"/>
      <c r="I60" s="6"/>
      <c r="J60" s="5"/>
      <c r="K60" s="44"/>
      <c r="L60" s="6"/>
      <c r="M60" s="5"/>
      <c r="N60" s="44"/>
      <c r="O60" s="6"/>
      <c r="P60" s="5"/>
      <c r="Q60" s="44"/>
      <c r="R60" s="6"/>
      <c r="S60" s="5"/>
      <c r="T60" s="6"/>
    </row>
    <row r="61" spans="1:25" x14ac:dyDescent="0.2">
      <c r="A61" s="6"/>
      <c r="B61" s="44"/>
      <c r="C61" s="6"/>
      <c r="D61" s="5"/>
      <c r="E61" s="44"/>
      <c r="F61" s="6"/>
      <c r="G61" s="5"/>
      <c r="H61" s="44"/>
      <c r="I61" s="6"/>
      <c r="J61" s="5"/>
      <c r="K61" s="44"/>
      <c r="L61" s="6"/>
      <c r="M61" s="5"/>
      <c r="N61" s="44"/>
      <c r="O61" s="6"/>
      <c r="P61" s="5"/>
      <c r="Q61" s="44"/>
      <c r="R61" s="6"/>
      <c r="S61" s="5"/>
      <c r="T61" s="6"/>
    </row>
    <row r="62" spans="1:25" x14ac:dyDescent="0.2">
      <c r="A62" s="6"/>
      <c r="B62" s="44"/>
      <c r="C62" s="6"/>
      <c r="D62" s="5"/>
      <c r="E62" s="44"/>
      <c r="F62" s="6"/>
      <c r="G62" s="5"/>
      <c r="H62" s="44"/>
      <c r="I62" s="6"/>
      <c r="J62" s="5"/>
      <c r="K62" s="44"/>
      <c r="L62" s="6"/>
      <c r="M62" s="5"/>
      <c r="N62" s="44"/>
      <c r="O62" s="6"/>
      <c r="P62" s="5"/>
      <c r="Q62" s="44"/>
      <c r="R62" s="6"/>
      <c r="S62" s="5"/>
      <c r="T62" s="6"/>
    </row>
    <row r="63" spans="1:25" x14ac:dyDescent="0.2">
      <c r="A63" s="6"/>
      <c r="B63" s="44"/>
      <c r="C63" s="6"/>
      <c r="D63" s="5"/>
      <c r="E63" s="44"/>
      <c r="F63" s="6"/>
      <c r="G63" s="5"/>
      <c r="H63" s="44"/>
      <c r="I63" s="6"/>
      <c r="J63" s="5"/>
      <c r="K63" s="44"/>
      <c r="L63" s="6"/>
      <c r="M63" s="5"/>
      <c r="N63" s="44"/>
      <c r="O63" s="6"/>
      <c r="P63" s="5"/>
      <c r="Q63" s="44"/>
      <c r="R63" s="6"/>
      <c r="S63" s="5"/>
      <c r="T63" s="6"/>
    </row>
    <row r="64" spans="1:25" x14ac:dyDescent="0.2">
      <c r="A64" s="6"/>
      <c r="B64" s="44"/>
      <c r="C64" s="6"/>
      <c r="D64" s="5"/>
      <c r="E64" s="44"/>
      <c r="F64" s="6"/>
      <c r="G64" s="5"/>
      <c r="H64" s="44"/>
      <c r="I64" s="6"/>
      <c r="J64" s="5"/>
      <c r="K64" s="44"/>
      <c r="L64" s="6"/>
      <c r="M64" s="5"/>
      <c r="N64" s="44"/>
      <c r="O64" s="6"/>
      <c r="P64" s="5"/>
      <c r="Q64" s="44"/>
      <c r="R64" s="6"/>
      <c r="S64" s="5"/>
      <c r="T64" s="6"/>
    </row>
    <row r="65" spans="1:20" ht="18" customHeight="1" x14ac:dyDescent="0.2">
      <c r="A65" s="9"/>
      <c r="B65" s="45"/>
      <c r="C65" s="9"/>
      <c r="D65" s="7"/>
      <c r="E65" s="45"/>
      <c r="F65" s="9"/>
      <c r="G65" s="7"/>
      <c r="H65" s="45"/>
      <c r="I65" s="9"/>
      <c r="J65" s="7"/>
      <c r="K65" s="45"/>
      <c r="L65" s="9"/>
      <c r="M65" s="7"/>
      <c r="N65" s="45"/>
      <c r="O65" s="9"/>
      <c r="P65" s="7"/>
      <c r="Q65" s="45"/>
      <c r="R65" s="9"/>
      <c r="S65" s="7"/>
      <c r="T65" s="9"/>
    </row>
  </sheetData>
  <sheetProtection algorithmName="SHA-512" hashValue="Lb3/cmd9ErTE0edNOcxobZsRZHUJ/0H+cM0hzzJkbszw+AGPqj6IVhb8CSS2Jlf7o/jkeSBfF8axR+vdAp4IbQ==" saltValue="kgs8r+dZfZdqZwcWrl1sfQ==" spinCount="100000" sheet="1" formatCells="0" formatColumns="0" formatRows="0" insertColumns="0" insertRows="0" insertHyperlinks="0" deleteColumns="0" deleteRows="0" sort="0" autoFilter="0" pivotTables="0"/>
  <mergeCells count="11">
    <mergeCell ref="G56:H56"/>
    <mergeCell ref="G54:H54"/>
    <mergeCell ref="P55:R55"/>
    <mergeCell ref="A8:M8"/>
    <mergeCell ref="G55:H55"/>
    <mergeCell ref="A1:T1"/>
    <mergeCell ref="M4:N4"/>
    <mergeCell ref="P7:T8"/>
    <mergeCell ref="O5:S5"/>
    <mergeCell ref="C6:E6"/>
    <mergeCell ref="A6:B6"/>
  </mergeCells>
  <phoneticPr fontId="2" type="noConversion"/>
  <pageMargins left="0.25" right="0.25" top="0.75" bottom="0.75" header="0.3" footer="0.3"/>
  <pageSetup scale="60" fitToHeight="7" orientation="landscape" r:id="rId1"/>
  <headerFooter alignWithMargins="0">
    <oddFooter>&amp;LGRANT EXPENDITURES APPLIED FROM ADVANCES, Page &amp;P&amp;RRev Jan 2018</oddFooter>
  </headerFooter>
  <rowBreaks count="1" manualBreakCount="1">
    <brk id="5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19</xdr:col>
                    <xdr:colOff>133350</xdr:colOff>
                    <xdr:row>4</xdr:row>
                    <xdr:rowOff>47625</xdr:rowOff>
                  </from>
                  <to>
                    <xdr:col>19</xdr:col>
                    <xdr:colOff>438150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5"/>
  <sheetViews>
    <sheetView view="pageBreakPreview" zoomScale="106" zoomScaleNormal="100" zoomScaleSheetLayoutView="106" workbookViewId="0">
      <selection activeCell="A10" sqref="A10"/>
    </sheetView>
  </sheetViews>
  <sheetFormatPr defaultColWidth="9.140625" defaultRowHeight="12.75" x14ac:dyDescent="0.2"/>
  <cols>
    <col min="1" max="1" width="12.7109375" style="3" customWidth="1"/>
    <col min="2" max="2" width="5.28515625" style="3" customWidth="1"/>
    <col min="3" max="3" width="14.7109375" style="3" customWidth="1"/>
    <col min="4" max="4" width="12.7109375" style="3" customWidth="1"/>
    <col min="5" max="5" width="5.28515625" style="3" customWidth="1"/>
    <col min="6" max="6" width="14.7109375" style="3" customWidth="1"/>
    <col min="7" max="7" width="12.7109375" style="3" customWidth="1"/>
    <col min="8" max="8" width="5.42578125" style="3" customWidth="1"/>
    <col min="9" max="9" width="14.7109375" style="3" customWidth="1"/>
    <col min="10" max="10" width="12.7109375" style="3" customWidth="1"/>
    <col min="11" max="11" width="5.42578125" style="3" customWidth="1"/>
    <col min="12" max="12" width="14.7109375" style="3" customWidth="1"/>
    <col min="13" max="13" width="12.7109375" style="3" customWidth="1"/>
    <col min="14" max="14" width="5.42578125" style="3" customWidth="1"/>
    <col min="15" max="15" width="14.7109375" style="3" customWidth="1"/>
    <col min="16" max="16" width="12.7109375" style="3" customWidth="1"/>
    <col min="17" max="17" width="5.42578125" style="3" customWidth="1"/>
    <col min="18" max="18" width="14.7109375" style="3" customWidth="1"/>
    <col min="19" max="19" width="12.7109375" style="3" customWidth="1"/>
    <col min="20" max="20" width="14.7109375" style="3" customWidth="1"/>
    <col min="21" max="16384" width="9.140625" style="3"/>
  </cols>
  <sheetData>
    <row r="1" spans="1:20" ht="19.5" x14ac:dyDescent="0.3">
      <c r="A1" s="81"/>
      <c r="B1" s="81"/>
      <c r="C1" s="81"/>
      <c r="D1" s="81"/>
      <c r="E1" s="81"/>
      <c r="F1" s="81"/>
      <c r="G1" s="81"/>
      <c r="H1" s="261" t="s">
        <v>28</v>
      </c>
      <c r="I1" s="261"/>
      <c r="J1" s="261"/>
      <c r="K1" s="261"/>
      <c r="L1" s="261"/>
      <c r="M1" s="261"/>
      <c r="N1" s="261"/>
      <c r="O1" s="81"/>
      <c r="P1" s="81"/>
      <c r="Q1" s="81"/>
      <c r="R1" s="81"/>
      <c r="S1" s="81"/>
      <c r="T1" s="81"/>
    </row>
    <row r="2" spans="1:20" ht="10.5" customHeigh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15" x14ac:dyDescent="0.2">
      <c r="B3" s="43"/>
      <c r="E3" s="43"/>
      <c r="H3" s="43"/>
      <c r="K3" s="79" t="s">
        <v>69</v>
      </c>
      <c r="N3" s="43"/>
      <c r="Q3" s="43"/>
    </row>
    <row r="4" spans="1:20" ht="22.5" customHeight="1" x14ac:dyDescent="0.25">
      <c r="A4" s="55" t="s">
        <v>23</v>
      </c>
      <c r="B4" s="55"/>
      <c r="C4" s="56"/>
      <c r="D4" s="123">
        <f>+'Summary, 1st'!H3</f>
        <v>0</v>
      </c>
      <c r="E4" s="39"/>
      <c r="F4" s="4"/>
      <c r="G4" s="8"/>
      <c r="H4" s="65"/>
      <c r="J4" s="124">
        <f>+'Summary, 1st'!H4</f>
        <v>0</v>
      </c>
      <c r="K4" s="80" t="s">
        <v>24</v>
      </c>
      <c r="L4" s="124">
        <f>+'Summary, 1st'!J4</f>
        <v>0</v>
      </c>
      <c r="M4" s="262"/>
      <c r="N4" s="262"/>
      <c r="Q4" s="43"/>
    </row>
    <row r="5" spans="1:20" ht="22.5" customHeight="1" x14ac:dyDescent="0.2">
      <c r="A5" s="55" t="s">
        <v>70</v>
      </c>
      <c r="B5" s="55"/>
      <c r="C5" s="56"/>
      <c r="D5" s="123">
        <f>+'Summary, 1st'!H2</f>
        <v>0</v>
      </c>
      <c r="E5" s="39"/>
      <c r="F5" s="4"/>
      <c r="G5" s="8"/>
      <c r="H5" s="39"/>
      <c r="I5" s="4"/>
      <c r="J5" s="52"/>
      <c r="K5" s="39"/>
      <c r="L5" s="4"/>
      <c r="O5" s="269" t="s">
        <v>29</v>
      </c>
      <c r="P5" s="269"/>
      <c r="Q5" s="269"/>
      <c r="R5" s="269"/>
      <c r="S5" s="269"/>
    </row>
    <row r="6" spans="1:20" ht="22.5" customHeight="1" x14ac:dyDescent="0.2">
      <c r="A6" s="271" t="s">
        <v>18</v>
      </c>
      <c r="B6" s="271"/>
      <c r="C6" s="270">
        <f>+'Summary, 1st'!B3</f>
        <v>0</v>
      </c>
      <c r="D6" s="270"/>
      <c r="E6" s="270"/>
      <c r="G6" s="8"/>
      <c r="H6" s="39"/>
      <c r="I6" s="4"/>
      <c r="K6" s="39"/>
      <c r="L6" s="4"/>
      <c r="O6" s="4"/>
      <c r="P6" s="66" t="s">
        <v>17</v>
      </c>
      <c r="R6" s="4"/>
      <c r="T6" s="4"/>
    </row>
    <row r="7" spans="1:20" x14ac:dyDescent="0.2">
      <c r="A7" s="54"/>
      <c r="B7" s="54"/>
      <c r="C7" s="77"/>
      <c r="D7" s="77"/>
      <c r="E7" s="77"/>
      <c r="G7" s="8"/>
      <c r="H7" s="39"/>
      <c r="I7" s="4"/>
      <c r="J7" s="52"/>
      <c r="K7" s="39"/>
      <c r="L7" s="4"/>
      <c r="O7" s="4"/>
      <c r="P7" s="263"/>
      <c r="Q7" s="264"/>
      <c r="R7" s="264"/>
      <c r="S7" s="264"/>
      <c r="T7" s="265"/>
    </row>
    <row r="8" spans="1:20" ht="27" customHeight="1" x14ac:dyDescent="0.2">
      <c r="A8" s="277" t="s">
        <v>81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78"/>
      <c r="O8" s="78"/>
      <c r="P8" s="266"/>
      <c r="Q8" s="267"/>
      <c r="R8" s="267"/>
      <c r="S8" s="267"/>
      <c r="T8" s="268"/>
    </row>
    <row r="9" spans="1:20" ht="34.5" thickBot="1" x14ac:dyDescent="0.25">
      <c r="A9" s="59" t="s">
        <v>26</v>
      </c>
      <c r="B9" s="57" t="s">
        <v>22</v>
      </c>
      <c r="C9" s="67" t="s">
        <v>12</v>
      </c>
      <c r="D9" s="59" t="s">
        <v>1</v>
      </c>
      <c r="E9" s="57" t="s">
        <v>22</v>
      </c>
      <c r="F9" s="58" t="s">
        <v>12</v>
      </c>
      <c r="G9" s="59" t="s">
        <v>25</v>
      </c>
      <c r="H9" s="57" t="s">
        <v>22</v>
      </c>
      <c r="I9" s="58" t="s">
        <v>12</v>
      </c>
      <c r="J9" s="59" t="s">
        <v>3</v>
      </c>
      <c r="K9" s="57" t="s">
        <v>22</v>
      </c>
      <c r="L9" s="58" t="s">
        <v>12</v>
      </c>
      <c r="M9" s="59" t="s">
        <v>4</v>
      </c>
      <c r="N9" s="57" t="s">
        <v>22</v>
      </c>
      <c r="O9" s="58" t="s">
        <v>12</v>
      </c>
      <c r="P9" s="59" t="s">
        <v>5</v>
      </c>
      <c r="Q9" s="57" t="s">
        <v>22</v>
      </c>
      <c r="R9" s="58" t="s">
        <v>12</v>
      </c>
      <c r="S9" s="59" t="s">
        <v>6</v>
      </c>
      <c r="T9" s="60" t="s">
        <v>12</v>
      </c>
    </row>
    <row r="10" spans="1:20" x14ac:dyDescent="0.2">
      <c r="A10" s="49"/>
      <c r="B10" s="40"/>
      <c r="C10" s="68"/>
      <c r="D10" s="49"/>
      <c r="E10" s="40"/>
      <c r="F10" s="46"/>
      <c r="G10" s="49"/>
      <c r="H10" s="40"/>
      <c r="I10" s="46"/>
      <c r="J10" s="49"/>
      <c r="K10" s="40"/>
      <c r="L10" s="46"/>
      <c r="M10" s="49"/>
      <c r="N10" s="40"/>
      <c r="O10" s="46"/>
      <c r="P10" s="49"/>
      <c r="Q10" s="40"/>
      <c r="R10" s="46"/>
      <c r="S10" s="49"/>
      <c r="T10" s="61"/>
    </row>
    <row r="11" spans="1:20" x14ac:dyDescent="0.2">
      <c r="A11" s="50"/>
      <c r="B11" s="41"/>
      <c r="C11" s="69"/>
      <c r="D11" s="50"/>
      <c r="E11" s="41"/>
      <c r="F11" s="47"/>
      <c r="G11" s="50"/>
      <c r="H11" s="41"/>
      <c r="I11" s="47"/>
      <c r="J11" s="50"/>
      <c r="K11" s="41"/>
      <c r="L11" s="47"/>
      <c r="M11" s="50"/>
      <c r="N11" s="41"/>
      <c r="O11" s="47"/>
      <c r="P11" s="50"/>
      <c r="Q11" s="41"/>
      <c r="R11" s="47"/>
      <c r="S11" s="50"/>
      <c r="T11" s="62"/>
    </row>
    <row r="12" spans="1:20" x14ac:dyDescent="0.2">
      <c r="A12" s="50"/>
      <c r="B12" s="41"/>
      <c r="C12" s="69"/>
      <c r="D12" s="50"/>
      <c r="E12" s="41"/>
      <c r="F12" s="47"/>
      <c r="G12" s="50"/>
      <c r="H12" s="41"/>
      <c r="I12" s="47"/>
      <c r="J12" s="50"/>
      <c r="K12" s="41"/>
      <c r="L12" s="47"/>
      <c r="M12" s="50"/>
      <c r="N12" s="41"/>
      <c r="O12" s="47"/>
      <c r="P12" s="50"/>
      <c r="Q12" s="41"/>
      <c r="R12" s="47"/>
      <c r="S12" s="50"/>
      <c r="T12" s="62"/>
    </row>
    <row r="13" spans="1:20" x14ac:dyDescent="0.2">
      <c r="A13" s="50"/>
      <c r="B13" s="41"/>
      <c r="C13" s="69"/>
      <c r="D13" s="50"/>
      <c r="E13" s="41"/>
      <c r="F13" s="47"/>
      <c r="G13" s="50"/>
      <c r="H13" s="41"/>
      <c r="I13" s="47"/>
      <c r="J13" s="50"/>
      <c r="K13" s="41"/>
      <c r="L13" s="47"/>
      <c r="M13" s="50"/>
      <c r="N13" s="41"/>
      <c r="O13" s="47"/>
      <c r="P13" s="50"/>
      <c r="Q13" s="41"/>
      <c r="R13" s="47"/>
      <c r="S13" s="50"/>
      <c r="T13" s="62"/>
    </row>
    <row r="14" spans="1:20" x14ac:dyDescent="0.2">
      <c r="A14" s="50"/>
      <c r="B14" s="41"/>
      <c r="C14" s="69"/>
      <c r="D14" s="50"/>
      <c r="E14" s="41"/>
      <c r="F14" s="47"/>
      <c r="G14" s="50"/>
      <c r="H14" s="41"/>
      <c r="I14" s="47"/>
      <c r="J14" s="50"/>
      <c r="K14" s="41"/>
      <c r="L14" s="47"/>
      <c r="M14" s="50"/>
      <c r="N14" s="41"/>
      <c r="O14" s="47"/>
      <c r="P14" s="50"/>
      <c r="Q14" s="41"/>
      <c r="R14" s="47"/>
      <c r="S14" s="50"/>
      <c r="T14" s="62"/>
    </row>
    <row r="15" spans="1:20" x14ac:dyDescent="0.2">
      <c r="A15" s="50"/>
      <c r="B15" s="41"/>
      <c r="C15" s="69"/>
      <c r="D15" s="50"/>
      <c r="E15" s="41"/>
      <c r="F15" s="47"/>
      <c r="G15" s="50"/>
      <c r="H15" s="41"/>
      <c r="I15" s="47"/>
      <c r="J15" s="50"/>
      <c r="K15" s="41"/>
      <c r="L15" s="47"/>
      <c r="M15" s="50"/>
      <c r="N15" s="41"/>
      <c r="O15" s="47"/>
      <c r="P15" s="50"/>
      <c r="Q15" s="41"/>
      <c r="R15" s="47"/>
      <c r="S15" s="50"/>
      <c r="T15" s="62"/>
    </row>
    <row r="16" spans="1:20" x14ac:dyDescent="0.2">
      <c r="A16" s="50"/>
      <c r="B16" s="41"/>
      <c r="C16" s="69"/>
      <c r="D16" s="50"/>
      <c r="E16" s="41"/>
      <c r="F16" s="47"/>
      <c r="G16" s="50"/>
      <c r="H16" s="41"/>
      <c r="I16" s="47"/>
      <c r="J16" s="50"/>
      <c r="K16" s="41"/>
      <c r="L16" s="47"/>
      <c r="M16" s="50"/>
      <c r="N16" s="41"/>
      <c r="O16" s="47"/>
      <c r="P16" s="50"/>
      <c r="Q16" s="41"/>
      <c r="R16" s="47"/>
      <c r="S16" s="50"/>
      <c r="T16" s="62"/>
    </row>
    <row r="17" spans="1:20" x14ac:dyDescent="0.2">
      <c r="A17" s="50"/>
      <c r="B17" s="41"/>
      <c r="C17" s="69"/>
      <c r="D17" s="50"/>
      <c r="E17" s="41"/>
      <c r="F17" s="47"/>
      <c r="G17" s="50"/>
      <c r="H17" s="41"/>
      <c r="I17" s="47"/>
      <c r="J17" s="50"/>
      <c r="K17" s="41"/>
      <c r="L17" s="47"/>
      <c r="M17" s="50"/>
      <c r="N17" s="41"/>
      <c r="O17" s="47"/>
      <c r="P17" s="50"/>
      <c r="Q17" s="41"/>
      <c r="R17" s="47"/>
      <c r="S17" s="50"/>
      <c r="T17" s="62"/>
    </row>
    <row r="18" spans="1:20" x14ac:dyDescent="0.2">
      <c r="A18" s="50"/>
      <c r="B18" s="41"/>
      <c r="C18" s="69"/>
      <c r="D18" s="50"/>
      <c r="E18" s="41"/>
      <c r="F18" s="47"/>
      <c r="G18" s="50"/>
      <c r="H18" s="41"/>
      <c r="I18" s="47"/>
      <c r="J18" s="50"/>
      <c r="K18" s="41"/>
      <c r="L18" s="47"/>
      <c r="M18" s="50"/>
      <c r="N18" s="41"/>
      <c r="O18" s="47"/>
      <c r="P18" s="50"/>
      <c r="Q18" s="41"/>
      <c r="R18" s="47"/>
      <c r="S18" s="50"/>
      <c r="T18" s="62"/>
    </row>
    <row r="19" spans="1:20" x14ac:dyDescent="0.2">
      <c r="A19" s="50"/>
      <c r="B19" s="41"/>
      <c r="C19" s="69"/>
      <c r="D19" s="50"/>
      <c r="E19" s="41"/>
      <c r="F19" s="47"/>
      <c r="G19" s="50"/>
      <c r="H19" s="41"/>
      <c r="I19" s="47"/>
      <c r="J19" s="50"/>
      <c r="K19" s="41"/>
      <c r="L19" s="47"/>
      <c r="M19" s="50"/>
      <c r="N19" s="41"/>
      <c r="O19" s="47"/>
      <c r="P19" s="50"/>
      <c r="Q19" s="41"/>
      <c r="R19" s="47"/>
      <c r="S19" s="50"/>
      <c r="T19" s="62"/>
    </row>
    <row r="20" spans="1:20" x14ac:dyDescent="0.2">
      <c r="A20" s="50"/>
      <c r="B20" s="41"/>
      <c r="C20" s="69"/>
      <c r="D20" s="50"/>
      <c r="E20" s="41"/>
      <c r="F20" s="47"/>
      <c r="G20" s="50"/>
      <c r="H20" s="41"/>
      <c r="I20" s="47"/>
      <c r="J20" s="50"/>
      <c r="K20" s="41"/>
      <c r="L20" s="47"/>
      <c r="M20" s="50"/>
      <c r="N20" s="41"/>
      <c r="O20" s="47"/>
      <c r="P20" s="50"/>
      <c r="Q20" s="41"/>
      <c r="R20" s="47"/>
      <c r="S20" s="50"/>
      <c r="T20" s="62"/>
    </row>
    <row r="21" spans="1:20" x14ac:dyDescent="0.2">
      <c r="A21" s="50"/>
      <c r="B21" s="41"/>
      <c r="C21" s="69"/>
      <c r="D21" s="50"/>
      <c r="E21" s="41"/>
      <c r="F21" s="47"/>
      <c r="G21" s="50"/>
      <c r="H21" s="41"/>
      <c r="I21" s="47"/>
      <c r="J21" s="50"/>
      <c r="K21" s="41"/>
      <c r="L21" s="47"/>
      <c r="M21" s="50"/>
      <c r="N21" s="41"/>
      <c r="O21" s="47"/>
      <c r="P21" s="50"/>
      <c r="Q21" s="41"/>
      <c r="R21" s="47"/>
      <c r="S21" s="50"/>
      <c r="T21" s="62"/>
    </row>
    <row r="22" spans="1:20" x14ac:dyDescent="0.2">
      <c r="A22" s="50"/>
      <c r="B22" s="41"/>
      <c r="C22" s="69"/>
      <c r="D22" s="50"/>
      <c r="E22" s="41"/>
      <c r="F22" s="47"/>
      <c r="G22" s="50"/>
      <c r="H22" s="41"/>
      <c r="I22" s="47"/>
      <c r="J22" s="50"/>
      <c r="K22" s="41"/>
      <c r="L22" s="47"/>
      <c r="M22" s="50"/>
      <c r="N22" s="41"/>
      <c r="O22" s="47"/>
      <c r="P22" s="50"/>
      <c r="Q22" s="41"/>
      <c r="R22" s="47"/>
      <c r="S22" s="50"/>
      <c r="T22" s="62"/>
    </row>
    <row r="23" spans="1:20" x14ac:dyDescent="0.2">
      <c r="A23" s="50"/>
      <c r="B23" s="41"/>
      <c r="C23" s="69"/>
      <c r="D23" s="50"/>
      <c r="E23" s="41"/>
      <c r="F23" s="47"/>
      <c r="G23" s="50"/>
      <c r="H23" s="41"/>
      <c r="I23" s="47"/>
      <c r="J23" s="50"/>
      <c r="K23" s="41"/>
      <c r="L23" s="47"/>
      <c r="M23" s="50"/>
      <c r="N23" s="41"/>
      <c r="O23" s="47"/>
      <c r="P23" s="50"/>
      <c r="Q23" s="41"/>
      <c r="R23" s="47"/>
      <c r="S23" s="50"/>
      <c r="T23" s="62"/>
    </row>
    <row r="24" spans="1:20" x14ac:dyDescent="0.2">
      <c r="A24" s="50"/>
      <c r="B24" s="41"/>
      <c r="C24" s="69"/>
      <c r="D24" s="50"/>
      <c r="E24" s="41"/>
      <c r="F24" s="47"/>
      <c r="G24" s="50"/>
      <c r="H24" s="41"/>
      <c r="I24" s="47"/>
      <c r="J24" s="50"/>
      <c r="K24" s="41"/>
      <c r="L24" s="47"/>
      <c r="M24" s="50"/>
      <c r="N24" s="41"/>
      <c r="O24" s="47"/>
      <c r="P24" s="50"/>
      <c r="Q24" s="41"/>
      <c r="R24" s="47"/>
      <c r="S24" s="50"/>
      <c r="T24" s="62"/>
    </row>
    <row r="25" spans="1:20" x14ac:dyDescent="0.2">
      <c r="A25" s="50"/>
      <c r="B25" s="41"/>
      <c r="C25" s="69"/>
      <c r="D25" s="50"/>
      <c r="E25" s="41"/>
      <c r="F25" s="47"/>
      <c r="G25" s="50"/>
      <c r="H25" s="41"/>
      <c r="I25" s="47"/>
      <c r="J25" s="50"/>
      <c r="K25" s="41"/>
      <c r="L25" s="47"/>
      <c r="M25" s="50"/>
      <c r="N25" s="41"/>
      <c r="O25" s="47"/>
      <c r="P25" s="50"/>
      <c r="Q25" s="41"/>
      <c r="R25" s="47"/>
      <c r="S25" s="50"/>
      <c r="T25" s="62"/>
    </row>
    <row r="26" spans="1:20" x14ac:dyDescent="0.2">
      <c r="A26" s="50"/>
      <c r="B26" s="41"/>
      <c r="C26" s="69"/>
      <c r="D26" s="50"/>
      <c r="E26" s="41"/>
      <c r="F26" s="47"/>
      <c r="G26" s="50"/>
      <c r="H26" s="41"/>
      <c r="I26" s="47"/>
      <c r="J26" s="50"/>
      <c r="K26" s="41"/>
      <c r="L26" s="47"/>
      <c r="M26" s="50"/>
      <c r="N26" s="41"/>
      <c r="O26" s="47"/>
      <c r="P26" s="50"/>
      <c r="Q26" s="41"/>
      <c r="R26" s="47"/>
      <c r="S26" s="50"/>
      <c r="T26" s="62"/>
    </row>
    <row r="27" spans="1:20" x14ac:dyDescent="0.2">
      <c r="A27" s="50"/>
      <c r="B27" s="41"/>
      <c r="C27" s="69"/>
      <c r="D27" s="50"/>
      <c r="E27" s="41"/>
      <c r="F27" s="47"/>
      <c r="G27" s="50"/>
      <c r="H27" s="41"/>
      <c r="I27" s="47"/>
      <c r="J27" s="50"/>
      <c r="K27" s="41"/>
      <c r="L27" s="47"/>
      <c r="M27" s="50"/>
      <c r="N27" s="41"/>
      <c r="O27" s="47"/>
      <c r="P27" s="50"/>
      <c r="Q27" s="41"/>
      <c r="R27" s="47"/>
      <c r="S27" s="50"/>
      <c r="T27" s="62"/>
    </row>
    <row r="28" spans="1:20" x14ac:dyDescent="0.2">
      <c r="A28" s="50"/>
      <c r="B28" s="41"/>
      <c r="C28" s="69"/>
      <c r="D28" s="50"/>
      <c r="E28" s="41"/>
      <c r="F28" s="47"/>
      <c r="G28" s="50"/>
      <c r="H28" s="41"/>
      <c r="I28" s="47"/>
      <c r="J28" s="50"/>
      <c r="K28" s="41"/>
      <c r="L28" s="47"/>
      <c r="M28" s="50"/>
      <c r="N28" s="41"/>
      <c r="O28" s="47"/>
      <c r="P28" s="50"/>
      <c r="Q28" s="41"/>
      <c r="R28" s="47"/>
      <c r="S28" s="50"/>
      <c r="T28" s="62"/>
    </row>
    <row r="29" spans="1:20" x14ac:dyDescent="0.2">
      <c r="A29" s="50"/>
      <c r="B29" s="41"/>
      <c r="C29" s="69"/>
      <c r="D29" s="50"/>
      <c r="E29" s="41"/>
      <c r="F29" s="47"/>
      <c r="G29" s="50"/>
      <c r="H29" s="41"/>
      <c r="I29" s="47"/>
      <c r="J29" s="50"/>
      <c r="K29" s="41"/>
      <c r="L29" s="47"/>
      <c r="M29" s="50"/>
      <c r="N29" s="41"/>
      <c r="O29" s="47"/>
      <c r="P29" s="50"/>
      <c r="Q29" s="41"/>
      <c r="R29" s="47"/>
      <c r="S29" s="50"/>
      <c r="T29" s="62"/>
    </row>
    <row r="30" spans="1:20" x14ac:dyDescent="0.2">
      <c r="A30" s="50"/>
      <c r="B30" s="41"/>
      <c r="C30" s="69"/>
      <c r="D30" s="50"/>
      <c r="E30" s="41"/>
      <c r="F30" s="47"/>
      <c r="G30" s="50"/>
      <c r="H30" s="41"/>
      <c r="I30" s="47"/>
      <c r="J30" s="50"/>
      <c r="K30" s="41"/>
      <c r="L30" s="47"/>
      <c r="M30" s="50"/>
      <c r="N30" s="41"/>
      <c r="O30" s="47"/>
      <c r="P30" s="50"/>
      <c r="Q30" s="41"/>
      <c r="R30" s="47"/>
      <c r="S30" s="50"/>
      <c r="T30" s="62"/>
    </row>
    <row r="31" spans="1:20" x14ac:dyDescent="0.2">
      <c r="A31" s="50"/>
      <c r="B31" s="41"/>
      <c r="C31" s="69"/>
      <c r="D31" s="50"/>
      <c r="E31" s="41"/>
      <c r="F31" s="47"/>
      <c r="G31" s="50"/>
      <c r="H31" s="41"/>
      <c r="I31" s="47"/>
      <c r="J31" s="50"/>
      <c r="K31" s="41"/>
      <c r="L31" s="47"/>
      <c r="M31" s="50"/>
      <c r="N31" s="41"/>
      <c r="O31" s="47"/>
      <c r="P31" s="50"/>
      <c r="Q31" s="41"/>
      <c r="R31" s="47"/>
      <c r="S31" s="50"/>
      <c r="T31" s="62"/>
    </row>
    <row r="32" spans="1:20" x14ac:dyDescent="0.2">
      <c r="A32" s="50"/>
      <c r="B32" s="41"/>
      <c r="C32" s="69"/>
      <c r="D32" s="50"/>
      <c r="E32" s="41"/>
      <c r="F32" s="47"/>
      <c r="G32" s="50"/>
      <c r="H32" s="41"/>
      <c r="I32" s="47"/>
      <c r="J32" s="50"/>
      <c r="K32" s="41"/>
      <c r="L32" s="47"/>
      <c r="M32" s="50"/>
      <c r="N32" s="41"/>
      <c r="O32" s="47"/>
      <c r="P32" s="50"/>
      <c r="Q32" s="41"/>
      <c r="R32" s="47"/>
      <c r="S32" s="50"/>
      <c r="T32" s="62"/>
    </row>
    <row r="33" spans="1:20" x14ac:dyDescent="0.2">
      <c r="A33" s="50"/>
      <c r="B33" s="41"/>
      <c r="C33" s="69"/>
      <c r="D33" s="50"/>
      <c r="E33" s="41"/>
      <c r="F33" s="47"/>
      <c r="G33" s="50"/>
      <c r="H33" s="41"/>
      <c r="I33" s="47"/>
      <c r="J33" s="50"/>
      <c r="K33" s="41"/>
      <c r="L33" s="47"/>
      <c r="M33" s="50"/>
      <c r="N33" s="41"/>
      <c r="O33" s="47"/>
      <c r="P33" s="50"/>
      <c r="Q33" s="41"/>
      <c r="R33" s="47"/>
      <c r="S33" s="50"/>
      <c r="T33" s="62"/>
    </row>
    <row r="34" spans="1:20" x14ac:dyDescent="0.2">
      <c r="A34" s="50"/>
      <c r="B34" s="41"/>
      <c r="C34" s="69"/>
      <c r="D34" s="50"/>
      <c r="E34" s="41"/>
      <c r="F34" s="47"/>
      <c r="G34" s="50"/>
      <c r="H34" s="41"/>
      <c r="I34" s="47"/>
      <c r="J34" s="50"/>
      <c r="K34" s="41"/>
      <c r="L34" s="47"/>
      <c r="M34" s="50"/>
      <c r="N34" s="41"/>
      <c r="O34" s="47"/>
      <c r="P34" s="50"/>
      <c r="Q34" s="41"/>
      <c r="R34" s="47"/>
      <c r="S34" s="50"/>
      <c r="T34" s="62"/>
    </row>
    <row r="35" spans="1:20" x14ac:dyDescent="0.2">
      <c r="A35" s="50"/>
      <c r="B35" s="41"/>
      <c r="C35" s="69"/>
      <c r="D35" s="50"/>
      <c r="E35" s="41"/>
      <c r="F35" s="47"/>
      <c r="G35" s="50"/>
      <c r="H35" s="41"/>
      <c r="I35" s="47"/>
      <c r="J35" s="50"/>
      <c r="K35" s="41"/>
      <c r="L35" s="47"/>
      <c r="M35" s="50"/>
      <c r="N35" s="41"/>
      <c r="O35" s="47"/>
      <c r="P35" s="50"/>
      <c r="Q35" s="41"/>
      <c r="R35" s="47"/>
      <c r="S35" s="50"/>
      <c r="T35" s="62"/>
    </row>
    <row r="36" spans="1:20" x14ac:dyDescent="0.2">
      <c r="A36" s="50"/>
      <c r="B36" s="41"/>
      <c r="C36" s="69"/>
      <c r="D36" s="50"/>
      <c r="E36" s="41"/>
      <c r="F36" s="47"/>
      <c r="G36" s="50"/>
      <c r="H36" s="41"/>
      <c r="I36" s="47"/>
      <c r="J36" s="50"/>
      <c r="K36" s="41"/>
      <c r="L36" s="47"/>
      <c r="M36" s="50"/>
      <c r="N36" s="41"/>
      <c r="O36" s="47"/>
      <c r="P36" s="50"/>
      <c r="Q36" s="41"/>
      <c r="R36" s="47"/>
      <c r="S36" s="50"/>
      <c r="T36" s="62"/>
    </row>
    <row r="37" spans="1:20" x14ac:dyDescent="0.2">
      <c r="A37" s="50"/>
      <c r="B37" s="41"/>
      <c r="C37" s="69"/>
      <c r="D37" s="50"/>
      <c r="E37" s="41"/>
      <c r="F37" s="47"/>
      <c r="G37" s="50"/>
      <c r="H37" s="41"/>
      <c r="I37" s="47"/>
      <c r="J37" s="50"/>
      <c r="K37" s="41"/>
      <c r="L37" s="47"/>
      <c r="M37" s="50"/>
      <c r="N37" s="41"/>
      <c r="O37" s="47"/>
      <c r="P37" s="50"/>
      <c r="Q37" s="41"/>
      <c r="R37" s="47"/>
      <c r="S37" s="50"/>
      <c r="T37" s="62"/>
    </row>
    <row r="38" spans="1:20" x14ac:dyDescent="0.2">
      <c r="A38" s="50"/>
      <c r="B38" s="41"/>
      <c r="C38" s="69"/>
      <c r="D38" s="50"/>
      <c r="E38" s="41"/>
      <c r="F38" s="47"/>
      <c r="G38" s="50"/>
      <c r="H38" s="41"/>
      <c r="I38" s="47"/>
      <c r="J38" s="50"/>
      <c r="K38" s="41"/>
      <c r="L38" s="47"/>
      <c r="M38" s="50"/>
      <c r="N38" s="41"/>
      <c r="O38" s="47"/>
      <c r="P38" s="50"/>
      <c r="Q38" s="41"/>
      <c r="R38" s="47"/>
      <c r="S38" s="50"/>
      <c r="T38" s="62"/>
    </row>
    <row r="39" spans="1:20" x14ac:dyDescent="0.2">
      <c r="A39" s="50"/>
      <c r="B39" s="41"/>
      <c r="C39" s="69"/>
      <c r="D39" s="50"/>
      <c r="E39" s="41"/>
      <c r="F39" s="47"/>
      <c r="G39" s="50"/>
      <c r="H39" s="41"/>
      <c r="I39" s="47"/>
      <c r="J39" s="50"/>
      <c r="K39" s="41"/>
      <c r="L39" s="47"/>
      <c r="M39" s="50"/>
      <c r="N39" s="41"/>
      <c r="O39" s="47"/>
      <c r="P39" s="50"/>
      <c r="Q39" s="41"/>
      <c r="R39" s="47"/>
      <c r="S39" s="50"/>
      <c r="T39" s="62"/>
    </row>
    <row r="40" spans="1:20" x14ac:dyDescent="0.2">
      <c r="A40" s="50"/>
      <c r="B40" s="41"/>
      <c r="C40" s="69"/>
      <c r="D40" s="50"/>
      <c r="E40" s="41"/>
      <c r="F40" s="47"/>
      <c r="G40" s="50"/>
      <c r="H40" s="41"/>
      <c r="I40" s="47"/>
      <c r="J40" s="50"/>
      <c r="K40" s="41"/>
      <c r="L40" s="47"/>
      <c r="M40" s="50"/>
      <c r="N40" s="41"/>
      <c r="O40" s="47"/>
      <c r="P40" s="50"/>
      <c r="Q40" s="41"/>
      <c r="R40" s="47"/>
      <c r="S40" s="50"/>
      <c r="T40" s="62"/>
    </row>
    <row r="41" spans="1:20" x14ac:dyDescent="0.2">
      <c r="A41" s="50"/>
      <c r="B41" s="41"/>
      <c r="C41" s="69"/>
      <c r="D41" s="50"/>
      <c r="E41" s="41"/>
      <c r="F41" s="47"/>
      <c r="G41" s="50"/>
      <c r="H41" s="41"/>
      <c r="I41" s="47"/>
      <c r="J41" s="50"/>
      <c r="K41" s="41"/>
      <c r="L41" s="47"/>
      <c r="M41" s="50"/>
      <c r="N41" s="41"/>
      <c r="O41" s="47"/>
      <c r="P41" s="50"/>
      <c r="Q41" s="41"/>
      <c r="R41" s="47"/>
      <c r="S41" s="50"/>
      <c r="T41" s="62"/>
    </row>
    <row r="42" spans="1:20" x14ac:dyDescent="0.2">
      <c r="A42" s="50"/>
      <c r="B42" s="41"/>
      <c r="C42" s="69"/>
      <c r="D42" s="50"/>
      <c r="E42" s="41"/>
      <c r="F42" s="47"/>
      <c r="G42" s="50"/>
      <c r="H42" s="41"/>
      <c r="I42" s="47"/>
      <c r="J42" s="50"/>
      <c r="K42" s="41"/>
      <c r="L42" s="47"/>
      <c r="M42" s="50"/>
      <c r="N42" s="41"/>
      <c r="O42" s="47"/>
      <c r="P42" s="50"/>
      <c r="Q42" s="41"/>
      <c r="R42" s="47"/>
      <c r="S42" s="50"/>
      <c r="T42" s="62"/>
    </row>
    <row r="43" spans="1:20" x14ac:dyDescent="0.2">
      <c r="A43" s="50"/>
      <c r="B43" s="41"/>
      <c r="C43" s="69"/>
      <c r="D43" s="50"/>
      <c r="E43" s="41"/>
      <c r="F43" s="47"/>
      <c r="G43" s="50"/>
      <c r="H43" s="41"/>
      <c r="I43" s="47"/>
      <c r="J43" s="50"/>
      <c r="K43" s="41"/>
      <c r="L43" s="47"/>
      <c r="M43" s="50"/>
      <c r="N43" s="41"/>
      <c r="O43" s="47"/>
      <c r="P43" s="50"/>
      <c r="Q43" s="41"/>
      <c r="R43" s="47"/>
      <c r="S43" s="50"/>
      <c r="T43" s="62"/>
    </row>
    <row r="44" spans="1:20" x14ac:dyDescent="0.2">
      <c r="A44" s="121"/>
      <c r="B44" s="122"/>
      <c r="C44" s="70"/>
      <c r="D44" s="121"/>
      <c r="E44" s="122"/>
      <c r="F44" s="48"/>
      <c r="G44" s="121"/>
      <c r="H44" s="122"/>
      <c r="I44" s="48"/>
      <c r="J44" s="121"/>
      <c r="K44" s="122"/>
      <c r="L44" s="48"/>
      <c r="M44" s="121"/>
      <c r="N44" s="122"/>
      <c r="O44" s="48"/>
      <c r="P44" s="121"/>
      <c r="Q44" s="122"/>
      <c r="R44" s="48"/>
      <c r="S44" s="50"/>
      <c r="T44" s="63"/>
    </row>
    <row r="45" spans="1:20" x14ac:dyDescent="0.2">
      <c r="A45" s="121"/>
      <c r="B45" s="122"/>
      <c r="C45" s="70"/>
      <c r="D45" s="121"/>
      <c r="E45" s="122"/>
      <c r="F45" s="48"/>
      <c r="G45" s="121"/>
      <c r="H45" s="122"/>
      <c r="I45" s="48"/>
      <c r="J45" s="121"/>
      <c r="K45" s="122"/>
      <c r="L45" s="48"/>
      <c r="M45" s="121"/>
      <c r="N45" s="122"/>
      <c r="O45" s="48"/>
      <c r="P45" s="121"/>
      <c r="Q45" s="122"/>
      <c r="R45" s="48"/>
      <c r="S45" s="50"/>
      <c r="T45" s="63"/>
    </row>
    <row r="46" spans="1:20" x14ac:dyDescent="0.2">
      <c r="A46" s="121"/>
      <c r="B46" s="122"/>
      <c r="C46" s="70"/>
      <c r="D46" s="121"/>
      <c r="E46" s="122"/>
      <c r="F46" s="48"/>
      <c r="G46" s="121"/>
      <c r="H46" s="122"/>
      <c r="I46" s="48"/>
      <c r="J46" s="121"/>
      <c r="K46" s="122"/>
      <c r="L46" s="48"/>
      <c r="M46" s="121"/>
      <c r="N46" s="122"/>
      <c r="O46" s="48"/>
      <c r="P46" s="121"/>
      <c r="Q46" s="122"/>
      <c r="R46" s="48"/>
      <c r="S46" s="50"/>
      <c r="T46" s="63"/>
    </row>
    <row r="47" spans="1:20" x14ac:dyDescent="0.2">
      <c r="A47" s="121"/>
      <c r="B47" s="122"/>
      <c r="C47" s="70"/>
      <c r="D47" s="121"/>
      <c r="E47" s="122"/>
      <c r="F47" s="48"/>
      <c r="G47" s="121"/>
      <c r="H47" s="122"/>
      <c r="I47" s="48"/>
      <c r="J47" s="121"/>
      <c r="K47" s="122"/>
      <c r="L47" s="48"/>
      <c r="M47" s="121"/>
      <c r="N47" s="122"/>
      <c r="O47" s="48"/>
      <c r="P47" s="121"/>
      <c r="Q47" s="122"/>
      <c r="R47" s="48"/>
      <c r="S47" s="121"/>
      <c r="T47" s="63"/>
    </row>
    <row r="48" spans="1:20" x14ac:dyDescent="0.2">
      <c r="A48" s="121"/>
      <c r="B48" s="122"/>
      <c r="C48" s="70"/>
      <c r="D48" s="121"/>
      <c r="E48" s="122"/>
      <c r="F48" s="48"/>
      <c r="G48" s="121"/>
      <c r="H48" s="122"/>
      <c r="I48" s="48"/>
      <c r="J48" s="121"/>
      <c r="K48" s="122"/>
      <c r="L48" s="48"/>
      <c r="M48" s="121"/>
      <c r="N48" s="122"/>
      <c r="O48" s="48"/>
      <c r="P48" s="121"/>
      <c r="Q48" s="122"/>
      <c r="R48" s="48"/>
      <c r="S48" s="121"/>
      <c r="T48" s="63"/>
    </row>
    <row r="49" spans="1:25" x14ac:dyDescent="0.2">
      <c r="A49" s="121"/>
      <c r="B49" s="122"/>
      <c r="C49" s="70"/>
      <c r="D49" s="121"/>
      <c r="E49" s="122"/>
      <c r="F49" s="48"/>
      <c r="G49" s="121"/>
      <c r="H49" s="122"/>
      <c r="I49" s="48"/>
      <c r="J49" s="121"/>
      <c r="K49" s="122"/>
      <c r="L49" s="48"/>
      <c r="M49" s="121"/>
      <c r="N49" s="122"/>
      <c r="O49" s="48"/>
      <c r="P49" s="121"/>
      <c r="Q49" s="122"/>
      <c r="R49" s="48"/>
      <c r="S49" s="121"/>
      <c r="T49" s="63"/>
    </row>
    <row r="50" spans="1:25" x14ac:dyDescent="0.2">
      <c r="A50" s="51"/>
      <c r="B50" s="42"/>
      <c r="C50" s="70"/>
      <c r="D50" s="51"/>
      <c r="E50" s="42"/>
      <c r="F50" s="48"/>
      <c r="G50" s="51"/>
      <c r="H50" s="42"/>
      <c r="I50" s="48"/>
      <c r="J50" s="51"/>
      <c r="K50" s="42"/>
      <c r="L50" s="48"/>
      <c r="M50" s="51"/>
      <c r="N50" s="42"/>
      <c r="O50" s="48"/>
      <c r="P50" s="51"/>
      <c r="Q50" s="42"/>
      <c r="R50" s="48"/>
      <c r="S50" s="51"/>
      <c r="T50" s="63"/>
    </row>
    <row r="51" spans="1:25" ht="15" x14ac:dyDescent="0.2">
      <c r="A51" s="64">
        <f t="shared" ref="A51:S51" si="0">SUM(A10:A50)</f>
        <v>0</v>
      </c>
      <c r="B51" s="19"/>
      <c r="C51" s="20"/>
      <c r="D51" s="64">
        <f t="shared" si="0"/>
        <v>0</v>
      </c>
      <c r="E51" s="19"/>
      <c r="F51" s="19"/>
      <c r="G51" s="64">
        <f t="shared" si="0"/>
        <v>0</v>
      </c>
      <c r="H51" s="19"/>
      <c r="I51" s="19"/>
      <c r="J51" s="64">
        <f t="shared" si="0"/>
        <v>0</v>
      </c>
      <c r="K51" s="19"/>
      <c r="L51" s="19"/>
      <c r="M51" s="64">
        <f t="shared" si="0"/>
        <v>0</v>
      </c>
      <c r="N51" s="19"/>
      <c r="O51" s="19"/>
      <c r="P51" s="64">
        <f t="shared" si="0"/>
        <v>0</v>
      </c>
      <c r="Q51" s="19"/>
      <c r="R51" s="19"/>
      <c r="S51" s="64">
        <f t="shared" si="0"/>
        <v>0</v>
      </c>
      <c r="T51" s="21"/>
      <c r="V51" s="1"/>
      <c r="W51" s="1"/>
      <c r="X51" s="1"/>
      <c r="Y51" s="1"/>
    </row>
    <row r="52" spans="1:25" x14ac:dyDescent="0.2">
      <c r="A52" s="5"/>
      <c r="B52" s="43"/>
      <c r="C52" s="5"/>
      <c r="D52" s="5"/>
      <c r="E52" s="43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5" ht="24" customHeight="1" x14ac:dyDescent="0.2">
      <c r="B53" s="43"/>
      <c r="C53" s="5"/>
      <c r="D53" s="5"/>
      <c r="E53" s="43"/>
      <c r="F53" s="84" t="s">
        <v>72</v>
      </c>
      <c r="G53" s="278">
        <f>A51+D51+G51+J51+M51+P51+S51</f>
        <v>0</v>
      </c>
      <c r="H53" s="279"/>
      <c r="I53" s="158" t="e">
        <f>+G53/(G53+G54)</f>
        <v>#DIV/0!</v>
      </c>
      <c r="J53" s="5"/>
      <c r="K53" s="5"/>
      <c r="L53" s="5"/>
      <c r="M53" s="5"/>
      <c r="N53" s="5"/>
      <c r="O53" s="5"/>
      <c r="P53" s="91"/>
      <c r="Q53" s="43"/>
      <c r="R53" s="90" t="s">
        <v>75</v>
      </c>
      <c r="S53" s="130">
        <f>+'Grant Chgs, 2nd'!S52</f>
        <v>0</v>
      </c>
      <c r="T53" s="132"/>
    </row>
    <row r="54" spans="1:25" ht="54.75" customHeight="1" x14ac:dyDescent="0.2">
      <c r="A54" s="71"/>
      <c r="B54" s="5"/>
      <c r="C54" s="5"/>
      <c r="D54" s="5"/>
      <c r="E54" s="5"/>
      <c r="F54" s="38" t="s">
        <v>73</v>
      </c>
      <c r="G54" s="278">
        <f>+'Grant Chgs, 2nd'!G54</f>
        <v>0</v>
      </c>
      <c r="H54" s="279"/>
      <c r="I54" s="157" t="e">
        <f>+G54/(G53+G54)</f>
        <v>#DIV/0!</v>
      </c>
      <c r="J54" s="5"/>
      <c r="K54" s="5"/>
      <c r="L54" s="5"/>
      <c r="M54" s="5"/>
      <c r="N54" s="5"/>
      <c r="O54" s="5"/>
      <c r="P54" s="233" t="s">
        <v>71</v>
      </c>
      <c r="Q54" s="233"/>
      <c r="R54" s="276"/>
      <c r="S54" s="130">
        <f>+S53+S51</f>
        <v>0</v>
      </c>
      <c r="T54" s="156" t="e">
        <f>+(S54)/('Grant Chgs, 2nd'!A52+'Grant Chgs, 2nd'!D52+'Grant Chgs, 2nd'!G52+'Grant Chgs, 2nd'!J52+'Grant Chgs, 2nd'!M52+'Grant Chgs, 2nd'!P52)</f>
        <v>#DIV/0!</v>
      </c>
    </row>
    <row r="55" spans="1:25" ht="18" customHeight="1" x14ac:dyDescent="0.2">
      <c r="A55" s="5"/>
      <c r="B55" s="5"/>
      <c r="C55" s="5"/>
      <c r="D55" s="5"/>
      <c r="E55" s="5"/>
      <c r="F55" s="83" t="s">
        <v>74</v>
      </c>
      <c r="G55" s="272">
        <f>+G53+G54</f>
        <v>0</v>
      </c>
      <c r="H55" s="273"/>
      <c r="I55" s="157" t="e">
        <f>SUM(I53:I54)</f>
        <v>#DIV/0!</v>
      </c>
      <c r="J55" s="5"/>
      <c r="K55" s="5"/>
      <c r="L55" s="5"/>
      <c r="M55" s="5"/>
      <c r="N55" s="5"/>
      <c r="O55" s="5"/>
      <c r="P55" s="5"/>
      <c r="Q55" s="43"/>
      <c r="R55" s="72"/>
      <c r="S55" s="66"/>
      <c r="T55" s="5"/>
    </row>
  </sheetData>
  <sheetProtection algorithmName="SHA-512" hashValue="XN6U+TpyJC1ZtIipTQW9UU30IBB+g6Ym1pEcoHUpqf9GG42EVamove2uf4AAe7AgMsDVXgYQoNBajEgdkpkcDw==" saltValue="LHT5kkSOGfeIAHo7D8bF7A==" spinCount="100000" sheet="1" formatCells="0" formatColumns="0" formatRows="0" insertColumns="0" insertRows="0" insertHyperlinks="0" deleteColumns="0" deleteRows="0" sort="0" autoFilter="0" pivotTables="0"/>
  <mergeCells count="11">
    <mergeCell ref="G55:H55"/>
    <mergeCell ref="H1:N1"/>
    <mergeCell ref="G53:H53"/>
    <mergeCell ref="P54:R54"/>
    <mergeCell ref="P7:T8"/>
    <mergeCell ref="A8:M8"/>
    <mergeCell ref="M4:N4"/>
    <mergeCell ref="O5:S5"/>
    <mergeCell ref="A6:B6"/>
    <mergeCell ref="C6:E6"/>
    <mergeCell ref="G54:H54"/>
  </mergeCells>
  <phoneticPr fontId="2" type="noConversion"/>
  <pageMargins left="0.25" right="0.25" top="0.75" bottom="0.75" header="0.3" footer="0.3"/>
  <pageSetup scale="60" fitToHeight="7" orientation="landscape" r:id="rId1"/>
  <headerFooter alignWithMargins="0">
    <oddFooter>&amp;LPROJECT MATCH EXPENDITURES, Page &amp;P&amp;RRev Jan 2018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19</xdr:col>
                    <xdr:colOff>133350</xdr:colOff>
                    <xdr:row>4</xdr:row>
                    <xdr:rowOff>47625</xdr:rowOff>
                  </from>
                  <to>
                    <xdr:col>19</xdr:col>
                    <xdr:colOff>438150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W48"/>
  <sheetViews>
    <sheetView showGridLines="0" workbookViewId="0">
      <selection activeCell="A26" sqref="A26:R28"/>
    </sheetView>
  </sheetViews>
  <sheetFormatPr defaultRowHeight="15" x14ac:dyDescent="0.25"/>
  <cols>
    <col min="1" max="1" width="3.7109375" style="161" customWidth="1"/>
    <col min="2" max="2" width="7.7109375" style="162" bestFit="1" customWidth="1"/>
    <col min="3" max="3" width="9.140625" style="162"/>
    <col min="4" max="4" width="7.7109375" style="162" customWidth="1"/>
    <col min="5" max="5" width="6.28515625" style="162" customWidth="1"/>
    <col min="6" max="6" width="3.5703125" style="162" customWidth="1"/>
    <col min="7" max="7" width="2.7109375" style="162" customWidth="1"/>
    <col min="8" max="8" width="7.140625" style="162" customWidth="1"/>
    <col min="9" max="9" width="3.7109375" style="162" customWidth="1"/>
    <col min="10" max="10" width="4.42578125" style="162" customWidth="1"/>
    <col min="11" max="11" width="3.7109375" style="162" customWidth="1"/>
    <col min="12" max="12" width="4.7109375" style="162" customWidth="1"/>
    <col min="13" max="13" width="2.7109375" style="162" customWidth="1"/>
    <col min="14" max="14" width="7.140625" style="162" customWidth="1"/>
    <col min="15" max="15" width="3.7109375" style="162" customWidth="1"/>
    <col min="16" max="16" width="4.7109375" style="163" customWidth="1"/>
    <col min="17" max="17" width="3.7109375" style="163" customWidth="1"/>
    <col min="18" max="18" width="5.7109375" style="163" customWidth="1"/>
    <col min="19" max="23" width="9.140625" style="163"/>
    <col min="24" max="256" width="9.140625" style="162"/>
    <col min="257" max="257" width="3.7109375" style="162" customWidth="1"/>
    <col min="258" max="258" width="7.7109375" style="162" bestFit="1" customWidth="1"/>
    <col min="259" max="259" width="9.140625" style="162"/>
    <col min="260" max="260" width="7.7109375" style="162" customWidth="1"/>
    <col min="261" max="261" width="3.7109375" style="162" customWidth="1"/>
    <col min="262" max="262" width="4.7109375" style="162" customWidth="1"/>
    <col min="263" max="263" width="2.7109375" style="162" customWidth="1"/>
    <col min="264" max="264" width="7.140625" style="162" customWidth="1"/>
    <col min="265" max="265" width="3.7109375" style="162" customWidth="1"/>
    <col min="266" max="266" width="4.42578125" style="162" customWidth="1"/>
    <col min="267" max="267" width="3.7109375" style="162" customWidth="1"/>
    <col min="268" max="268" width="4.7109375" style="162" customWidth="1"/>
    <col min="269" max="269" width="2.7109375" style="162" customWidth="1"/>
    <col min="270" max="270" width="7.140625" style="162" customWidth="1"/>
    <col min="271" max="271" width="3.7109375" style="162" customWidth="1"/>
    <col min="272" max="272" width="4.7109375" style="162" customWidth="1"/>
    <col min="273" max="273" width="3.7109375" style="162" customWidth="1"/>
    <col min="274" max="274" width="5.7109375" style="162" customWidth="1"/>
    <col min="275" max="512" width="9.140625" style="162"/>
    <col min="513" max="513" width="3.7109375" style="162" customWidth="1"/>
    <col min="514" max="514" width="7.7109375" style="162" bestFit="1" customWidth="1"/>
    <col min="515" max="515" width="9.140625" style="162"/>
    <col min="516" max="516" width="7.7109375" style="162" customWidth="1"/>
    <col min="517" max="517" width="3.7109375" style="162" customWidth="1"/>
    <col min="518" max="518" width="4.7109375" style="162" customWidth="1"/>
    <col min="519" max="519" width="2.7109375" style="162" customWidth="1"/>
    <col min="520" max="520" width="7.140625" style="162" customWidth="1"/>
    <col min="521" max="521" width="3.7109375" style="162" customWidth="1"/>
    <col min="522" max="522" width="4.42578125" style="162" customWidth="1"/>
    <col min="523" max="523" width="3.7109375" style="162" customWidth="1"/>
    <col min="524" max="524" width="4.7109375" style="162" customWidth="1"/>
    <col min="525" max="525" width="2.7109375" style="162" customWidth="1"/>
    <col min="526" max="526" width="7.140625" style="162" customWidth="1"/>
    <col min="527" max="527" width="3.7109375" style="162" customWidth="1"/>
    <col min="528" max="528" width="4.7109375" style="162" customWidth="1"/>
    <col min="529" max="529" width="3.7109375" style="162" customWidth="1"/>
    <col min="530" max="530" width="5.7109375" style="162" customWidth="1"/>
    <col min="531" max="768" width="9.140625" style="162"/>
    <col min="769" max="769" width="3.7109375" style="162" customWidth="1"/>
    <col min="770" max="770" width="7.7109375" style="162" bestFit="1" customWidth="1"/>
    <col min="771" max="771" width="9.140625" style="162"/>
    <col min="772" max="772" width="7.7109375" style="162" customWidth="1"/>
    <col min="773" max="773" width="3.7109375" style="162" customWidth="1"/>
    <col min="774" max="774" width="4.7109375" style="162" customWidth="1"/>
    <col min="775" max="775" width="2.7109375" style="162" customWidth="1"/>
    <col min="776" max="776" width="7.140625" style="162" customWidth="1"/>
    <col min="777" max="777" width="3.7109375" style="162" customWidth="1"/>
    <col min="778" max="778" width="4.42578125" style="162" customWidth="1"/>
    <col min="779" max="779" width="3.7109375" style="162" customWidth="1"/>
    <col min="780" max="780" width="4.7109375" style="162" customWidth="1"/>
    <col min="781" max="781" width="2.7109375" style="162" customWidth="1"/>
    <col min="782" max="782" width="7.140625" style="162" customWidth="1"/>
    <col min="783" max="783" width="3.7109375" style="162" customWidth="1"/>
    <col min="784" max="784" width="4.7109375" style="162" customWidth="1"/>
    <col min="785" max="785" width="3.7109375" style="162" customWidth="1"/>
    <col min="786" max="786" width="5.7109375" style="162" customWidth="1"/>
    <col min="787" max="1024" width="9.140625" style="162"/>
    <col min="1025" max="1025" width="3.7109375" style="162" customWidth="1"/>
    <col min="1026" max="1026" width="7.7109375" style="162" bestFit="1" customWidth="1"/>
    <col min="1027" max="1027" width="9.140625" style="162"/>
    <col min="1028" max="1028" width="7.7109375" style="162" customWidth="1"/>
    <col min="1029" max="1029" width="3.7109375" style="162" customWidth="1"/>
    <col min="1030" max="1030" width="4.7109375" style="162" customWidth="1"/>
    <col min="1031" max="1031" width="2.7109375" style="162" customWidth="1"/>
    <col min="1032" max="1032" width="7.140625" style="162" customWidth="1"/>
    <col min="1033" max="1033" width="3.7109375" style="162" customWidth="1"/>
    <col min="1034" max="1034" width="4.42578125" style="162" customWidth="1"/>
    <col min="1035" max="1035" width="3.7109375" style="162" customWidth="1"/>
    <col min="1036" max="1036" width="4.7109375" style="162" customWidth="1"/>
    <col min="1037" max="1037" width="2.7109375" style="162" customWidth="1"/>
    <col min="1038" max="1038" width="7.140625" style="162" customWidth="1"/>
    <col min="1039" max="1039" width="3.7109375" style="162" customWidth="1"/>
    <col min="1040" max="1040" width="4.7109375" style="162" customWidth="1"/>
    <col min="1041" max="1041" width="3.7109375" style="162" customWidth="1"/>
    <col min="1042" max="1042" width="5.7109375" style="162" customWidth="1"/>
    <col min="1043" max="1280" width="9.140625" style="162"/>
    <col min="1281" max="1281" width="3.7109375" style="162" customWidth="1"/>
    <col min="1282" max="1282" width="7.7109375" style="162" bestFit="1" customWidth="1"/>
    <col min="1283" max="1283" width="9.140625" style="162"/>
    <col min="1284" max="1284" width="7.7109375" style="162" customWidth="1"/>
    <col min="1285" max="1285" width="3.7109375" style="162" customWidth="1"/>
    <col min="1286" max="1286" width="4.7109375" style="162" customWidth="1"/>
    <col min="1287" max="1287" width="2.7109375" style="162" customWidth="1"/>
    <col min="1288" max="1288" width="7.140625" style="162" customWidth="1"/>
    <col min="1289" max="1289" width="3.7109375" style="162" customWidth="1"/>
    <col min="1290" max="1290" width="4.42578125" style="162" customWidth="1"/>
    <col min="1291" max="1291" width="3.7109375" style="162" customWidth="1"/>
    <col min="1292" max="1292" width="4.7109375" style="162" customWidth="1"/>
    <col min="1293" max="1293" width="2.7109375" style="162" customWidth="1"/>
    <col min="1294" max="1294" width="7.140625" style="162" customWidth="1"/>
    <col min="1295" max="1295" width="3.7109375" style="162" customWidth="1"/>
    <col min="1296" max="1296" width="4.7109375" style="162" customWidth="1"/>
    <col min="1297" max="1297" width="3.7109375" style="162" customWidth="1"/>
    <col min="1298" max="1298" width="5.7109375" style="162" customWidth="1"/>
    <col min="1299" max="1536" width="9.140625" style="162"/>
    <col min="1537" max="1537" width="3.7109375" style="162" customWidth="1"/>
    <col min="1538" max="1538" width="7.7109375" style="162" bestFit="1" customWidth="1"/>
    <col min="1539" max="1539" width="9.140625" style="162"/>
    <col min="1540" max="1540" width="7.7109375" style="162" customWidth="1"/>
    <col min="1541" max="1541" width="3.7109375" style="162" customWidth="1"/>
    <col min="1542" max="1542" width="4.7109375" style="162" customWidth="1"/>
    <col min="1543" max="1543" width="2.7109375" style="162" customWidth="1"/>
    <col min="1544" max="1544" width="7.140625" style="162" customWidth="1"/>
    <col min="1545" max="1545" width="3.7109375" style="162" customWidth="1"/>
    <col min="1546" max="1546" width="4.42578125" style="162" customWidth="1"/>
    <col min="1547" max="1547" width="3.7109375" style="162" customWidth="1"/>
    <col min="1548" max="1548" width="4.7109375" style="162" customWidth="1"/>
    <col min="1549" max="1549" width="2.7109375" style="162" customWidth="1"/>
    <col min="1550" max="1550" width="7.140625" style="162" customWidth="1"/>
    <col min="1551" max="1551" width="3.7109375" style="162" customWidth="1"/>
    <col min="1552" max="1552" width="4.7109375" style="162" customWidth="1"/>
    <col min="1553" max="1553" width="3.7109375" style="162" customWidth="1"/>
    <col min="1554" max="1554" width="5.7109375" style="162" customWidth="1"/>
    <col min="1555" max="1792" width="9.140625" style="162"/>
    <col min="1793" max="1793" width="3.7109375" style="162" customWidth="1"/>
    <col min="1794" max="1794" width="7.7109375" style="162" bestFit="1" customWidth="1"/>
    <col min="1795" max="1795" width="9.140625" style="162"/>
    <col min="1796" max="1796" width="7.7109375" style="162" customWidth="1"/>
    <col min="1797" max="1797" width="3.7109375" style="162" customWidth="1"/>
    <col min="1798" max="1798" width="4.7109375" style="162" customWidth="1"/>
    <col min="1799" max="1799" width="2.7109375" style="162" customWidth="1"/>
    <col min="1800" max="1800" width="7.140625" style="162" customWidth="1"/>
    <col min="1801" max="1801" width="3.7109375" style="162" customWidth="1"/>
    <col min="1802" max="1802" width="4.42578125" style="162" customWidth="1"/>
    <col min="1803" max="1803" width="3.7109375" style="162" customWidth="1"/>
    <col min="1804" max="1804" width="4.7109375" style="162" customWidth="1"/>
    <col min="1805" max="1805" width="2.7109375" style="162" customWidth="1"/>
    <col min="1806" max="1806" width="7.140625" style="162" customWidth="1"/>
    <col min="1807" max="1807" width="3.7109375" style="162" customWidth="1"/>
    <col min="1808" max="1808" width="4.7109375" style="162" customWidth="1"/>
    <col min="1809" max="1809" width="3.7109375" style="162" customWidth="1"/>
    <col min="1810" max="1810" width="5.7109375" style="162" customWidth="1"/>
    <col min="1811" max="2048" width="9.140625" style="162"/>
    <col min="2049" max="2049" width="3.7109375" style="162" customWidth="1"/>
    <col min="2050" max="2050" width="7.7109375" style="162" bestFit="1" customWidth="1"/>
    <col min="2051" max="2051" width="9.140625" style="162"/>
    <col min="2052" max="2052" width="7.7109375" style="162" customWidth="1"/>
    <col min="2053" max="2053" width="3.7109375" style="162" customWidth="1"/>
    <col min="2054" max="2054" width="4.7109375" style="162" customWidth="1"/>
    <col min="2055" max="2055" width="2.7109375" style="162" customWidth="1"/>
    <col min="2056" max="2056" width="7.140625" style="162" customWidth="1"/>
    <col min="2057" max="2057" width="3.7109375" style="162" customWidth="1"/>
    <col min="2058" max="2058" width="4.42578125" style="162" customWidth="1"/>
    <col min="2059" max="2059" width="3.7109375" style="162" customWidth="1"/>
    <col min="2060" max="2060" width="4.7109375" style="162" customWidth="1"/>
    <col min="2061" max="2061" width="2.7109375" style="162" customWidth="1"/>
    <col min="2062" max="2062" width="7.140625" style="162" customWidth="1"/>
    <col min="2063" max="2063" width="3.7109375" style="162" customWidth="1"/>
    <col min="2064" max="2064" width="4.7109375" style="162" customWidth="1"/>
    <col min="2065" max="2065" width="3.7109375" style="162" customWidth="1"/>
    <col min="2066" max="2066" width="5.7109375" style="162" customWidth="1"/>
    <col min="2067" max="2304" width="9.140625" style="162"/>
    <col min="2305" max="2305" width="3.7109375" style="162" customWidth="1"/>
    <col min="2306" max="2306" width="7.7109375" style="162" bestFit="1" customWidth="1"/>
    <col min="2307" max="2307" width="9.140625" style="162"/>
    <col min="2308" max="2308" width="7.7109375" style="162" customWidth="1"/>
    <col min="2309" max="2309" width="3.7109375" style="162" customWidth="1"/>
    <col min="2310" max="2310" width="4.7109375" style="162" customWidth="1"/>
    <col min="2311" max="2311" width="2.7109375" style="162" customWidth="1"/>
    <col min="2312" max="2312" width="7.140625" style="162" customWidth="1"/>
    <col min="2313" max="2313" width="3.7109375" style="162" customWidth="1"/>
    <col min="2314" max="2314" width="4.42578125" style="162" customWidth="1"/>
    <col min="2315" max="2315" width="3.7109375" style="162" customWidth="1"/>
    <col min="2316" max="2316" width="4.7109375" style="162" customWidth="1"/>
    <col min="2317" max="2317" width="2.7109375" style="162" customWidth="1"/>
    <col min="2318" max="2318" width="7.140625" style="162" customWidth="1"/>
    <col min="2319" max="2319" width="3.7109375" style="162" customWidth="1"/>
    <col min="2320" max="2320" width="4.7109375" style="162" customWidth="1"/>
    <col min="2321" max="2321" width="3.7109375" style="162" customWidth="1"/>
    <col min="2322" max="2322" width="5.7109375" style="162" customWidth="1"/>
    <col min="2323" max="2560" width="9.140625" style="162"/>
    <col min="2561" max="2561" width="3.7109375" style="162" customWidth="1"/>
    <col min="2562" max="2562" width="7.7109375" style="162" bestFit="1" customWidth="1"/>
    <col min="2563" max="2563" width="9.140625" style="162"/>
    <col min="2564" max="2564" width="7.7109375" style="162" customWidth="1"/>
    <col min="2565" max="2565" width="3.7109375" style="162" customWidth="1"/>
    <col min="2566" max="2566" width="4.7109375" style="162" customWidth="1"/>
    <col min="2567" max="2567" width="2.7109375" style="162" customWidth="1"/>
    <col min="2568" max="2568" width="7.140625" style="162" customWidth="1"/>
    <col min="2569" max="2569" width="3.7109375" style="162" customWidth="1"/>
    <col min="2570" max="2570" width="4.42578125" style="162" customWidth="1"/>
    <col min="2571" max="2571" width="3.7109375" style="162" customWidth="1"/>
    <col min="2572" max="2572" width="4.7109375" style="162" customWidth="1"/>
    <col min="2573" max="2573" width="2.7109375" style="162" customWidth="1"/>
    <col min="2574" max="2574" width="7.140625" style="162" customWidth="1"/>
    <col min="2575" max="2575" width="3.7109375" style="162" customWidth="1"/>
    <col min="2576" max="2576" width="4.7109375" style="162" customWidth="1"/>
    <col min="2577" max="2577" width="3.7109375" style="162" customWidth="1"/>
    <col min="2578" max="2578" width="5.7109375" style="162" customWidth="1"/>
    <col min="2579" max="2816" width="9.140625" style="162"/>
    <col min="2817" max="2817" width="3.7109375" style="162" customWidth="1"/>
    <col min="2818" max="2818" width="7.7109375" style="162" bestFit="1" customWidth="1"/>
    <col min="2819" max="2819" width="9.140625" style="162"/>
    <col min="2820" max="2820" width="7.7109375" style="162" customWidth="1"/>
    <col min="2821" max="2821" width="3.7109375" style="162" customWidth="1"/>
    <col min="2822" max="2822" width="4.7109375" style="162" customWidth="1"/>
    <col min="2823" max="2823" width="2.7109375" style="162" customWidth="1"/>
    <col min="2824" max="2824" width="7.140625" style="162" customWidth="1"/>
    <col min="2825" max="2825" width="3.7109375" style="162" customWidth="1"/>
    <col min="2826" max="2826" width="4.42578125" style="162" customWidth="1"/>
    <col min="2827" max="2827" width="3.7109375" style="162" customWidth="1"/>
    <col min="2828" max="2828" width="4.7109375" style="162" customWidth="1"/>
    <col min="2829" max="2829" width="2.7109375" style="162" customWidth="1"/>
    <col min="2830" max="2830" width="7.140625" style="162" customWidth="1"/>
    <col min="2831" max="2831" width="3.7109375" style="162" customWidth="1"/>
    <col min="2832" max="2832" width="4.7109375" style="162" customWidth="1"/>
    <col min="2833" max="2833" width="3.7109375" style="162" customWidth="1"/>
    <col min="2834" max="2834" width="5.7109375" style="162" customWidth="1"/>
    <col min="2835" max="3072" width="9.140625" style="162"/>
    <col min="3073" max="3073" width="3.7109375" style="162" customWidth="1"/>
    <col min="3074" max="3074" width="7.7109375" style="162" bestFit="1" customWidth="1"/>
    <col min="3075" max="3075" width="9.140625" style="162"/>
    <col min="3076" max="3076" width="7.7109375" style="162" customWidth="1"/>
    <col min="3077" max="3077" width="3.7109375" style="162" customWidth="1"/>
    <col min="3078" max="3078" width="4.7109375" style="162" customWidth="1"/>
    <col min="3079" max="3079" width="2.7109375" style="162" customWidth="1"/>
    <col min="3080" max="3080" width="7.140625" style="162" customWidth="1"/>
    <col min="3081" max="3081" width="3.7109375" style="162" customWidth="1"/>
    <col min="3082" max="3082" width="4.42578125" style="162" customWidth="1"/>
    <col min="3083" max="3083" width="3.7109375" style="162" customWidth="1"/>
    <col min="3084" max="3084" width="4.7109375" style="162" customWidth="1"/>
    <col min="3085" max="3085" width="2.7109375" style="162" customWidth="1"/>
    <col min="3086" max="3086" width="7.140625" style="162" customWidth="1"/>
    <col min="3087" max="3087" width="3.7109375" style="162" customWidth="1"/>
    <col min="3088" max="3088" width="4.7109375" style="162" customWidth="1"/>
    <col min="3089" max="3089" width="3.7109375" style="162" customWidth="1"/>
    <col min="3090" max="3090" width="5.7109375" style="162" customWidth="1"/>
    <col min="3091" max="3328" width="9.140625" style="162"/>
    <col min="3329" max="3329" width="3.7109375" style="162" customWidth="1"/>
    <col min="3330" max="3330" width="7.7109375" style="162" bestFit="1" customWidth="1"/>
    <col min="3331" max="3331" width="9.140625" style="162"/>
    <col min="3332" max="3332" width="7.7109375" style="162" customWidth="1"/>
    <col min="3333" max="3333" width="3.7109375" style="162" customWidth="1"/>
    <col min="3334" max="3334" width="4.7109375" style="162" customWidth="1"/>
    <col min="3335" max="3335" width="2.7109375" style="162" customWidth="1"/>
    <col min="3336" max="3336" width="7.140625" style="162" customWidth="1"/>
    <col min="3337" max="3337" width="3.7109375" style="162" customWidth="1"/>
    <col min="3338" max="3338" width="4.42578125" style="162" customWidth="1"/>
    <col min="3339" max="3339" width="3.7109375" style="162" customWidth="1"/>
    <col min="3340" max="3340" width="4.7109375" style="162" customWidth="1"/>
    <col min="3341" max="3341" width="2.7109375" style="162" customWidth="1"/>
    <col min="3342" max="3342" width="7.140625" style="162" customWidth="1"/>
    <col min="3343" max="3343" width="3.7109375" style="162" customWidth="1"/>
    <col min="3344" max="3344" width="4.7109375" style="162" customWidth="1"/>
    <col min="3345" max="3345" width="3.7109375" style="162" customWidth="1"/>
    <col min="3346" max="3346" width="5.7109375" style="162" customWidth="1"/>
    <col min="3347" max="3584" width="9.140625" style="162"/>
    <col min="3585" max="3585" width="3.7109375" style="162" customWidth="1"/>
    <col min="3586" max="3586" width="7.7109375" style="162" bestFit="1" customWidth="1"/>
    <col min="3587" max="3587" width="9.140625" style="162"/>
    <col min="3588" max="3588" width="7.7109375" style="162" customWidth="1"/>
    <col min="3589" max="3589" width="3.7109375" style="162" customWidth="1"/>
    <col min="3590" max="3590" width="4.7109375" style="162" customWidth="1"/>
    <col min="3591" max="3591" width="2.7109375" style="162" customWidth="1"/>
    <col min="3592" max="3592" width="7.140625" style="162" customWidth="1"/>
    <col min="3593" max="3593" width="3.7109375" style="162" customWidth="1"/>
    <col min="3594" max="3594" width="4.42578125" style="162" customWidth="1"/>
    <col min="3595" max="3595" width="3.7109375" style="162" customWidth="1"/>
    <col min="3596" max="3596" width="4.7109375" style="162" customWidth="1"/>
    <col min="3597" max="3597" width="2.7109375" style="162" customWidth="1"/>
    <col min="3598" max="3598" width="7.140625" style="162" customWidth="1"/>
    <col min="3599" max="3599" width="3.7109375" style="162" customWidth="1"/>
    <col min="3600" max="3600" width="4.7109375" style="162" customWidth="1"/>
    <col min="3601" max="3601" width="3.7109375" style="162" customWidth="1"/>
    <col min="3602" max="3602" width="5.7109375" style="162" customWidth="1"/>
    <col min="3603" max="3840" width="9.140625" style="162"/>
    <col min="3841" max="3841" width="3.7109375" style="162" customWidth="1"/>
    <col min="3842" max="3842" width="7.7109375" style="162" bestFit="1" customWidth="1"/>
    <col min="3843" max="3843" width="9.140625" style="162"/>
    <col min="3844" max="3844" width="7.7109375" style="162" customWidth="1"/>
    <col min="3845" max="3845" width="3.7109375" style="162" customWidth="1"/>
    <col min="3846" max="3846" width="4.7109375" style="162" customWidth="1"/>
    <col min="3847" max="3847" width="2.7109375" style="162" customWidth="1"/>
    <col min="3848" max="3848" width="7.140625" style="162" customWidth="1"/>
    <col min="3849" max="3849" width="3.7109375" style="162" customWidth="1"/>
    <col min="3850" max="3850" width="4.42578125" style="162" customWidth="1"/>
    <col min="3851" max="3851" width="3.7109375" style="162" customWidth="1"/>
    <col min="3852" max="3852" width="4.7109375" style="162" customWidth="1"/>
    <col min="3853" max="3853" width="2.7109375" style="162" customWidth="1"/>
    <col min="3854" max="3854" width="7.140625" style="162" customWidth="1"/>
    <col min="3855" max="3855" width="3.7109375" style="162" customWidth="1"/>
    <col min="3856" max="3856" width="4.7109375" style="162" customWidth="1"/>
    <col min="3857" max="3857" width="3.7109375" style="162" customWidth="1"/>
    <col min="3858" max="3858" width="5.7109375" style="162" customWidth="1"/>
    <col min="3859" max="4096" width="9.140625" style="162"/>
    <col min="4097" max="4097" width="3.7109375" style="162" customWidth="1"/>
    <col min="4098" max="4098" width="7.7109375" style="162" bestFit="1" customWidth="1"/>
    <col min="4099" max="4099" width="9.140625" style="162"/>
    <col min="4100" max="4100" width="7.7109375" style="162" customWidth="1"/>
    <col min="4101" max="4101" width="3.7109375" style="162" customWidth="1"/>
    <col min="4102" max="4102" width="4.7109375" style="162" customWidth="1"/>
    <col min="4103" max="4103" width="2.7109375" style="162" customWidth="1"/>
    <col min="4104" max="4104" width="7.140625" style="162" customWidth="1"/>
    <col min="4105" max="4105" width="3.7109375" style="162" customWidth="1"/>
    <col min="4106" max="4106" width="4.42578125" style="162" customWidth="1"/>
    <col min="4107" max="4107" width="3.7109375" style="162" customWidth="1"/>
    <col min="4108" max="4108" width="4.7109375" style="162" customWidth="1"/>
    <col min="4109" max="4109" width="2.7109375" style="162" customWidth="1"/>
    <col min="4110" max="4110" width="7.140625" style="162" customWidth="1"/>
    <col min="4111" max="4111" width="3.7109375" style="162" customWidth="1"/>
    <col min="4112" max="4112" width="4.7109375" style="162" customWidth="1"/>
    <col min="4113" max="4113" width="3.7109375" style="162" customWidth="1"/>
    <col min="4114" max="4114" width="5.7109375" style="162" customWidth="1"/>
    <col min="4115" max="4352" width="9.140625" style="162"/>
    <col min="4353" max="4353" width="3.7109375" style="162" customWidth="1"/>
    <col min="4354" max="4354" width="7.7109375" style="162" bestFit="1" customWidth="1"/>
    <col min="4355" max="4355" width="9.140625" style="162"/>
    <col min="4356" max="4356" width="7.7109375" style="162" customWidth="1"/>
    <col min="4357" max="4357" width="3.7109375" style="162" customWidth="1"/>
    <col min="4358" max="4358" width="4.7109375" style="162" customWidth="1"/>
    <col min="4359" max="4359" width="2.7109375" style="162" customWidth="1"/>
    <col min="4360" max="4360" width="7.140625" style="162" customWidth="1"/>
    <col min="4361" max="4361" width="3.7109375" style="162" customWidth="1"/>
    <col min="4362" max="4362" width="4.42578125" style="162" customWidth="1"/>
    <col min="4363" max="4363" width="3.7109375" style="162" customWidth="1"/>
    <col min="4364" max="4364" width="4.7109375" style="162" customWidth="1"/>
    <col min="4365" max="4365" width="2.7109375" style="162" customWidth="1"/>
    <col min="4366" max="4366" width="7.140625" style="162" customWidth="1"/>
    <col min="4367" max="4367" width="3.7109375" style="162" customWidth="1"/>
    <col min="4368" max="4368" width="4.7109375" style="162" customWidth="1"/>
    <col min="4369" max="4369" width="3.7109375" style="162" customWidth="1"/>
    <col min="4370" max="4370" width="5.7109375" style="162" customWidth="1"/>
    <col min="4371" max="4608" width="9.140625" style="162"/>
    <col min="4609" max="4609" width="3.7109375" style="162" customWidth="1"/>
    <col min="4610" max="4610" width="7.7109375" style="162" bestFit="1" customWidth="1"/>
    <col min="4611" max="4611" width="9.140625" style="162"/>
    <col min="4612" max="4612" width="7.7109375" style="162" customWidth="1"/>
    <col min="4613" max="4613" width="3.7109375" style="162" customWidth="1"/>
    <col min="4614" max="4614" width="4.7109375" style="162" customWidth="1"/>
    <col min="4615" max="4615" width="2.7109375" style="162" customWidth="1"/>
    <col min="4616" max="4616" width="7.140625" style="162" customWidth="1"/>
    <col min="4617" max="4617" width="3.7109375" style="162" customWidth="1"/>
    <col min="4618" max="4618" width="4.42578125" style="162" customWidth="1"/>
    <col min="4619" max="4619" width="3.7109375" style="162" customWidth="1"/>
    <col min="4620" max="4620" width="4.7109375" style="162" customWidth="1"/>
    <col min="4621" max="4621" width="2.7109375" style="162" customWidth="1"/>
    <col min="4622" max="4622" width="7.140625" style="162" customWidth="1"/>
    <col min="4623" max="4623" width="3.7109375" style="162" customWidth="1"/>
    <col min="4624" max="4624" width="4.7109375" style="162" customWidth="1"/>
    <col min="4625" max="4625" width="3.7109375" style="162" customWidth="1"/>
    <col min="4626" max="4626" width="5.7109375" style="162" customWidth="1"/>
    <col min="4627" max="4864" width="9.140625" style="162"/>
    <col min="4865" max="4865" width="3.7109375" style="162" customWidth="1"/>
    <col min="4866" max="4866" width="7.7109375" style="162" bestFit="1" customWidth="1"/>
    <col min="4867" max="4867" width="9.140625" style="162"/>
    <col min="4868" max="4868" width="7.7109375" style="162" customWidth="1"/>
    <col min="4869" max="4869" width="3.7109375" style="162" customWidth="1"/>
    <col min="4870" max="4870" width="4.7109375" style="162" customWidth="1"/>
    <col min="4871" max="4871" width="2.7109375" style="162" customWidth="1"/>
    <col min="4872" max="4872" width="7.140625" style="162" customWidth="1"/>
    <col min="4873" max="4873" width="3.7109375" style="162" customWidth="1"/>
    <col min="4874" max="4874" width="4.42578125" style="162" customWidth="1"/>
    <col min="4875" max="4875" width="3.7109375" style="162" customWidth="1"/>
    <col min="4876" max="4876" width="4.7109375" style="162" customWidth="1"/>
    <col min="4877" max="4877" width="2.7109375" style="162" customWidth="1"/>
    <col min="4878" max="4878" width="7.140625" style="162" customWidth="1"/>
    <col min="4879" max="4879" width="3.7109375" style="162" customWidth="1"/>
    <col min="4880" max="4880" width="4.7109375" style="162" customWidth="1"/>
    <col min="4881" max="4881" width="3.7109375" style="162" customWidth="1"/>
    <col min="4882" max="4882" width="5.7109375" style="162" customWidth="1"/>
    <col min="4883" max="5120" width="9.140625" style="162"/>
    <col min="5121" max="5121" width="3.7109375" style="162" customWidth="1"/>
    <col min="5122" max="5122" width="7.7109375" style="162" bestFit="1" customWidth="1"/>
    <col min="5123" max="5123" width="9.140625" style="162"/>
    <col min="5124" max="5124" width="7.7109375" style="162" customWidth="1"/>
    <col min="5125" max="5125" width="3.7109375" style="162" customWidth="1"/>
    <col min="5126" max="5126" width="4.7109375" style="162" customWidth="1"/>
    <col min="5127" max="5127" width="2.7109375" style="162" customWidth="1"/>
    <col min="5128" max="5128" width="7.140625" style="162" customWidth="1"/>
    <col min="5129" max="5129" width="3.7109375" style="162" customWidth="1"/>
    <col min="5130" max="5130" width="4.42578125" style="162" customWidth="1"/>
    <col min="5131" max="5131" width="3.7109375" style="162" customWidth="1"/>
    <col min="5132" max="5132" width="4.7109375" style="162" customWidth="1"/>
    <col min="5133" max="5133" width="2.7109375" style="162" customWidth="1"/>
    <col min="5134" max="5134" width="7.140625" style="162" customWidth="1"/>
    <col min="5135" max="5135" width="3.7109375" style="162" customWidth="1"/>
    <col min="5136" max="5136" width="4.7109375" style="162" customWidth="1"/>
    <col min="5137" max="5137" width="3.7109375" style="162" customWidth="1"/>
    <col min="5138" max="5138" width="5.7109375" style="162" customWidth="1"/>
    <col min="5139" max="5376" width="9.140625" style="162"/>
    <col min="5377" max="5377" width="3.7109375" style="162" customWidth="1"/>
    <col min="5378" max="5378" width="7.7109375" style="162" bestFit="1" customWidth="1"/>
    <col min="5379" max="5379" width="9.140625" style="162"/>
    <col min="5380" max="5380" width="7.7109375" style="162" customWidth="1"/>
    <col min="5381" max="5381" width="3.7109375" style="162" customWidth="1"/>
    <col min="5382" max="5382" width="4.7109375" style="162" customWidth="1"/>
    <col min="5383" max="5383" width="2.7109375" style="162" customWidth="1"/>
    <col min="5384" max="5384" width="7.140625" style="162" customWidth="1"/>
    <col min="5385" max="5385" width="3.7109375" style="162" customWidth="1"/>
    <col min="5386" max="5386" width="4.42578125" style="162" customWidth="1"/>
    <col min="5387" max="5387" width="3.7109375" style="162" customWidth="1"/>
    <col min="5388" max="5388" width="4.7109375" style="162" customWidth="1"/>
    <col min="5389" max="5389" width="2.7109375" style="162" customWidth="1"/>
    <col min="5390" max="5390" width="7.140625" style="162" customWidth="1"/>
    <col min="5391" max="5391" width="3.7109375" style="162" customWidth="1"/>
    <col min="5392" max="5392" width="4.7109375" style="162" customWidth="1"/>
    <col min="5393" max="5393" width="3.7109375" style="162" customWidth="1"/>
    <col min="5394" max="5394" width="5.7109375" style="162" customWidth="1"/>
    <col min="5395" max="5632" width="9.140625" style="162"/>
    <col min="5633" max="5633" width="3.7109375" style="162" customWidth="1"/>
    <col min="5634" max="5634" width="7.7109375" style="162" bestFit="1" customWidth="1"/>
    <col min="5635" max="5635" width="9.140625" style="162"/>
    <col min="5636" max="5636" width="7.7109375" style="162" customWidth="1"/>
    <col min="5637" max="5637" width="3.7109375" style="162" customWidth="1"/>
    <col min="5638" max="5638" width="4.7109375" style="162" customWidth="1"/>
    <col min="5639" max="5639" width="2.7109375" style="162" customWidth="1"/>
    <col min="5640" max="5640" width="7.140625" style="162" customWidth="1"/>
    <col min="5641" max="5641" width="3.7109375" style="162" customWidth="1"/>
    <col min="5642" max="5642" width="4.42578125" style="162" customWidth="1"/>
    <col min="5643" max="5643" width="3.7109375" style="162" customWidth="1"/>
    <col min="5644" max="5644" width="4.7109375" style="162" customWidth="1"/>
    <col min="5645" max="5645" width="2.7109375" style="162" customWidth="1"/>
    <col min="5646" max="5646" width="7.140625" style="162" customWidth="1"/>
    <col min="5647" max="5647" width="3.7109375" style="162" customWidth="1"/>
    <col min="5648" max="5648" width="4.7109375" style="162" customWidth="1"/>
    <col min="5649" max="5649" width="3.7109375" style="162" customWidth="1"/>
    <col min="5650" max="5650" width="5.7109375" style="162" customWidth="1"/>
    <col min="5651" max="5888" width="9.140625" style="162"/>
    <col min="5889" max="5889" width="3.7109375" style="162" customWidth="1"/>
    <col min="5890" max="5890" width="7.7109375" style="162" bestFit="1" customWidth="1"/>
    <col min="5891" max="5891" width="9.140625" style="162"/>
    <col min="5892" max="5892" width="7.7109375" style="162" customWidth="1"/>
    <col min="5893" max="5893" width="3.7109375" style="162" customWidth="1"/>
    <col min="5894" max="5894" width="4.7109375" style="162" customWidth="1"/>
    <col min="5895" max="5895" width="2.7109375" style="162" customWidth="1"/>
    <col min="5896" max="5896" width="7.140625" style="162" customWidth="1"/>
    <col min="5897" max="5897" width="3.7109375" style="162" customWidth="1"/>
    <col min="5898" max="5898" width="4.42578125" style="162" customWidth="1"/>
    <col min="5899" max="5899" width="3.7109375" style="162" customWidth="1"/>
    <col min="5900" max="5900" width="4.7109375" style="162" customWidth="1"/>
    <col min="5901" max="5901" width="2.7109375" style="162" customWidth="1"/>
    <col min="5902" max="5902" width="7.140625" style="162" customWidth="1"/>
    <col min="5903" max="5903" width="3.7109375" style="162" customWidth="1"/>
    <col min="5904" max="5904" width="4.7109375" style="162" customWidth="1"/>
    <col min="5905" max="5905" width="3.7109375" style="162" customWidth="1"/>
    <col min="5906" max="5906" width="5.7109375" style="162" customWidth="1"/>
    <col min="5907" max="6144" width="9.140625" style="162"/>
    <col min="6145" max="6145" width="3.7109375" style="162" customWidth="1"/>
    <col min="6146" max="6146" width="7.7109375" style="162" bestFit="1" customWidth="1"/>
    <col min="6147" max="6147" width="9.140625" style="162"/>
    <col min="6148" max="6148" width="7.7109375" style="162" customWidth="1"/>
    <col min="6149" max="6149" width="3.7109375" style="162" customWidth="1"/>
    <col min="6150" max="6150" width="4.7109375" style="162" customWidth="1"/>
    <col min="6151" max="6151" width="2.7109375" style="162" customWidth="1"/>
    <col min="6152" max="6152" width="7.140625" style="162" customWidth="1"/>
    <col min="6153" max="6153" width="3.7109375" style="162" customWidth="1"/>
    <col min="6154" max="6154" width="4.42578125" style="162" customWidth="1"/>
    <col min="6155" max="6155" width="3.7109375" style="162" customWidth="1"/>
    <col min="6156" max="6156" width="4.7109375" style="162" customWidth="1"/>
    <col min="6157" max="6157" width="2.7109375" style="162" customWidth="1"/>
    <col min="6158" max="6158" width="7.140625" style="162" customWidth="1"/>
    <col min="6159" max="6159" width="3.7109375" style="162" customWidth="1"/>
    <col min="6160" max="6160" width="4.7109375" style="162" customWidth="1"/>
    <col min="6161" max="6161" width="3.7109375" style="162" customWidth="1"/>
    <col min="6162" max="6162" width="5.7109375" style="162" customWidth="1"/>
    <col min="6163" max="6400" width="9.140625" style="162"/>
    <col min="6401" max="6401" width="3.7109375" style="162" customWidth="1"/>
    <col min="6402" max="6402" width="7.7109375" style="162" bestFit="1" customWidth="1"/>
    <col min="6403" max="6403" width="9.140625" style="162"/>
    <col min="6404" max="6404" width="7.7109375" style="162" customWidth="1"/>
    <col min="6405" max="6405" width="3.7109375" style="162" customWidth="1"/>
    <col min="6406" max="6406" width="4.7109375" style="162" customWidth="1"/>
    <col min="6407" max="6407" width="2.7109375" style="162" customWidth="1"/>
    <col min="6408" max="6408" width="7.140625" style="162" customWidth="1"/>
    <col min="6409" max="6409" width="3.7109375" style="162" customWidth="1"/>
    <col min="6410" max="6410" width="4.42578125" style="162" customWidth="1"/>
    <col min="6411" max="6411" width="3.7109375" style="162" customWidth="1"/>
    <col min="6412" max="6412" width="4.7109375" style="162" customWidth="1"/>
    <col min="6413" max="6413" width="2.7109375" style="162" customWidth="1"/>
    <col min="6414" max="6414" width="7.140625" style="162" customWidth="1"/>
    <col min="6415" max="6415" width="3.7109375" style="162" customWidth="1"/>
    <col min="6416" max="6416" width="4.7109375" style="162" customWidth="1"/>
    <col min="6417" max="6417" width="3.7109375" style="162" customWidth="1"/>
    <col min="6418" max="6418" width="5.7109375" style="162" customWidth="1"/>
    <col min="6419" max="6656" width="9.140625" style="162"/>
    <col min="6657" max="6657" width="3.7109375" style="162" customWidth="1"/>
    <col min="6658" max="6658" width="7.7109375" style="162" bestFit="1" customWidth="1"/>
    <col min="6659" max="6659" width="9.140625" style="162"/>
    <col min="6660" max="6660" width="7.7109375" style="162" customWidth="1"/>
    <col min="6661" max="6661" width="3.7109375" style="162" customWidth="1"/>
    <col min="6662" max="6662" width="4.7109375" style="162" customWidth="1"/>
    <col min="6663" max="6663" width="2.7109375" style="162" customWidth="1"/>
    <col min="6664" max="6664" width="7.140625" style="162" customWidth="1"/>
    <col min="6665" max="6665" width="3.7109375" style="162" customWidth="1"/>
    <col min="6666" max="6666" width="4.42578125" style="162" customWidth="1"/>
    <col min="6667" max="6667" width="3.7109375" style="162" customWidth="1"/>
    <col min="6668" max="6668" width="4.7109375" style="162" customWidth="1"/>
    <col min="6669" max="6669" width="2.7109375" style="162" customWidth="1"/>
    <col min="6670" max="6670" width="7.140625" style="162" customWidth="1"/>
    <col min="6671" max="6671" width="3.7109375" style="162" customWidth="1"/>
    <col min="6672" max="6672" width="4.7109375" style="162" customWidth="1"/>
    <col min="6673" max="6673" width="3.7109375" style="162" customWidth="1"/>
    <col min="6674" max="6674" width="5.7109375" style="162" customWidth="1"/>
    <col min="6675" max="6912" width="9.140625" style="162"/>
    <col min="6913" max="6913" width="3.7109375" style="162" customWidth="1"/>
    <col min="6914" max="6914" width="7.7109375" style="162" bestFit="1" customWidth="1"/>
    <col min="6915" max="6915" width="9.140625" style="162"/>
    <col min="6916" max="6916" width="7.7109375" style="162" customWidth="1"/>
    <col min="6917" max="6917" width="3.7109375" style="162" customWidth="1"/>
    <col min="6918" max="6918" width="4.7109375" style="162" customWidth="1"/>
    <col min="6919" max="6919" width="2.7109375" style="162" customWidth="1"/>
    <col min="6920" max="6920" width="7.140625" style="162" customWidth="1"/>
    <col min="6921" max="6921" width="3.7109375" style="162" customWidth="1"/>
    <col min="6922" max="6922" width="4.42578125" style="162" customWidth="1"/>
    <col min="6923" max="6923" width="3.7109375" style="162" customWidth="1"/>
    <col min="6924" max="6924" width="4.7109375" style="162" customWidth="1"/>
    <col min="6925" max="6925" width="2.7109375" style="162" customWidth="1"/>
    <col min="6926" max="6926" width="7.140625" style="162" customWidth="1"/>
    <col min="6927" max="6927" width="3.7109375" style="162" customWidth="1"/>
    <col min="6928" max="6928" width="4.7109375" style="162" customWidth="1"/>
    <col min="6929" max="6929" width="3.7109375" style="162" customWidth="1"/>
    <col min="6930" max="6930" width="5.7109375" style="162" customWidth="1"/>
    <col min="6931" max="7168" width="9.140625" style="162"/>
    <col min="7169" max="7169" width="3.7109375" style="162" customWidth="1"/>
    <col min="7170" max="7170" width="7.7109375" style="162" bestFit="1" customWidth="1"/>
    <col min="7171" max="7171" width="9.140625" style="162"/>
    <col min="7172" max="7172" width="7.7109375" style="162" customWidth="1"/>
    <col min="7173" max="7173" width="3.7109375" style="162" customWidth="1"/>
    <col min="7174" max="7174" width="4.7109375" style="162" customWidth="1"/>
    <col min="7175" max="7175" width="2.7109375" style="162" customWidth="1"/>
    <col min="7176" max="7176" width="7.140625" style="162" customWidth="1"/>
    <col min="7177" max="7177" width="3.7109375" style="162" customWidth="1"/>
    <col min="7178" max="7178" width="4.42578125" style="162" customWidth="1"/>
    <col min="7179" max="7179" width="3.7109375" style="162" customWidth="1"/>
    <col min="7180" max="7180" width="4.7109375" style="162" customWidth="1"/>
    <col min="7181" max="7181" width="2.7109375" style="162" customWidth="1"/>
    <col min="7182" max="7182" width="7.140625" style="162" customWidth="1"/>
    <col min="7183" max="7183" width="3.7109375" style="162" customWidth="1"/>
    <col min="7184" max="7184" width="4.7109375" style="162" customWidth="1"/>
    <col min="7185" max="7185" width="3.7109375" style="162" customWidth="1"/>
    <col min="7186" max="7186" width="5.7109375" style="162" customWidth="1"/>
    <col min="7187" max="7424" width="9.140625" style="162"/>
    <col min="7425" max="7425" width="3.7109375" style="162" customWidth="1"/>
    <col min="7426" max="7426" width="7.7109375" style="162" bestFit="1" customWidth="1"/>
    <col min="7427" max="7427" width="9.140625" style="162"/>
    <col min="7428" max="7428" width="7.7109375" style="162" customWidth="1"/>
    <col min="7429" max="7429" width="3.7109375" style="162" customWidth="1"/>
    <col min="7430" max="7430" width="4.7109375" style="162" customWidth="1"/>
    <col min="7431" max="7431" width="2.7109375" style="162" customWidth="1"/>
    <col min="7432" max="7432" width="7.140625" style="162" customWidth="1"/>
    <col min="7433" max="7433" width="3.7109375" style="162" customWidth="1"/>
    <col min="7434" max="7434" width="4.42578125" style="162" customWidth="1"/>
    <col min="7435" max="7435" width="3.7109375" style="162" customWidth="1"/>
    <col min="7436" max="7436" width="4.7109375" style="162" customWidth="1"/>
    <col min="7437" max="7437" width="2.7109375" style="162" customWidth="1"/>
    <col min="7438" max="7438" width="7.140625" style="162" customWidth="1"/>
    <col min="7439" max="7439" width="3.7109375" style="162" customWidth="1"/>
    <col min="7440" max="7440" width="4.7109375" style="162" customWidth="1"/>
    <col min="7441" max="7441" width="3.7109375" style="162" customWidth="1"/>
    <col min="7442" max="7442" width="5.7109375" style="162" customWidth="1"/>
    <col min="7443" max="7680" width="9.140625" style="162"/>
    <col min="7681" max="7681" width="3.7109375" style="162" customWidth="1"/>
    <col min="7682" max="7682" width="7.7109375" style="162" bestFit="1" customWidth="1"/>
    <col min="7683" max="7683" width="9.140625" style="162"/>
    <col min="7684" max="7684" width="7.7109375" style="162" customWidth="1"/>
    <col min="7685" max="7685" width="3.7109375" style="162" customWidth="1"/>
    <col min="7686" max="7686" width="4.7109375" style="162" customWidth="1"/>
    <col min="7687" max="7687" width="2.7109375" style="162" customWidth="1"/>
    <col min="7688" max="7688" width="7.140625" style="162" customWidth="1"/>
    <col min="7689" max="7689" width="3.7109375" style="162" customWidth="1"/>
    <col min="7690" max="7690" width="4.42578125" style="162" customWidth="1"/>
    <col min="7691" max="7691" width="3.7109375" style="162" customWidth="1"/>
    <col min="7692" max="7692" width="4.7109375" style="162" customWidth="1"/>
    <col min="7693" max="7693" width="2.7109375" style="162" customWidth="1"/>
    <col min="7694" max="7694" width="7.140625" style="162" customWidth="1"/>
    <col min="7695" max="7695" width="3.7109375" style="162" customWidth="1"/>
    <col min="7696" max="7696" width="4.7109375" style="162" customWidth="1"/>
    <col min="7697" max="7697" width="3.7109375" style="162" customWidth="1"/>
    <col min="7698" max="7698" width="5.7109375" style="162" customWidth="1"/>
    <col min="7699" max="7936" width="9.140625" style="162"/>
    <col min="7937" max="7937" width="3.7109375" style="162" customWidth="1"/>
    <col min="7938" max="7938" width="7.7109375" style="162" bestFit="1" customWidth="1"/>
    <col min="7939" max="7939" width="9.140625" style="162"/>
    <col min="7940" max="7940" width="7.7109375" style="162" customWidth="1"/>
    <col min="7941" max="7941" width="3.7109375" style="162" customWidth="1"/>
    <col min="7942" max="7942" width="4.7109375" style="162" customWidth="1"/>
    <col min="7943" max="7943" width="2.7109375" style="162" customWidth="1"/>
    <col min="7944" max="7944" width="7.140625" style="162" customWidth="1"/>
    <col min="7945" max="7945" width="3.7109375" style="162" customWidth="1"/>
    <col min="7946" max="7946" width="4.42578125" style="162" customWidth="1"/>
    <col min="7947" max="7947" width="3.7109375" style="162" customWidth="1"/>
    <col min="7948" max="7948" width="4.7109375" style="162" customWidth="1"/>
    <col min="7949" max="7949" width="2.7109375" style="162" customWidth="1"/>
    <col min="7950" max="7950" width="7.140625" style="162" customWidth="1"/>
    <col min="7951" max="7951" width="3.7109375" style="162" customWidth="1"/>
    <col min="7952" max="7952" width="4.7109375" style="162" customWidth="1"/>
    <col min="7953" max="7953" width="3.7109375" style="162" customWidth="1"/>
    <col min="7954" max="7954" width="5.7109375" style="162" customWidth="1"/>
    <col min="7955" max="8192" width="9.140625" style="162"/>
    <col min="8193" max="8193" width="3.7109375" style="162" customWidth="1"/>
    <col min="8194" max="8194" width="7.7109375" style="162" bestFit="1" customWidth="1"/>
    <col min="8195" max="8195" width="9.140625" style="162"/>
    <col min="8196" max="8196" width="7.7109375" style="162" customWidth="1"/>
    <col min="8197" max="8197" width="3.7109375" style="162" customWidth="1"/>
    <col min="8198" max="8198" width="4.7109375" style="162" customWidth="1"/>
    <col min="8199" max="8199" width="2.7109375" style="162" customWidth="1"/>
    <col min="8200" max="8200" width="7.140625" style="162" customWidth="1"/>
    <col min="8201" max="8201" width="3.7109375" style="162" customWidth="1"/>
    <col min="8202" max="8202" width="4.42578125" style="162" customWidth="1"/>
    <col min="8203" max="8203" width="3.7109375" style="162" customWidth="1"/>
    <col min="8204" max="8204" width="4.7109375" style="162" customWidth="1"/>
    <col min="8205" max="8205" width="2.7109375" style="162" customWidth="1"/>
    <col min="8206" max="8206" width="7.140625" style="162" customWidth="1"/>
    <col min="8207" max="8207" width="3.7109375" style="162" customWidth="1"/>
    <col min="8208" max="8208" width="4.7109375" style="162" customWidth="1"/>
    <col min="8209" max="8209" width="3.7109375" style="162" customWidth="1"/>
    <col min="8210" max="8210" width="5.7109375" style="162" customWidth="1"/>
    <col min="8211" max="8448" width="9.140625" style="162"/>
    <col min="8449" max="8449" width="3.7109375" style="162" customWidth="1"/>
    <col min="8450" max="8450" width="7.7109375" style="162" bestFit="1" customWidth="1"/>
    <col min="8451" max="8451" width="9.140625" style="162"/>
    <col min="8452" max="8452" width="7.7109375" style="162" customWidth="1"/>
    <col min="8453" max="8453" width="3.7109375" style="162" customWidth="1"/>
    <col min="8454" max="8454" width="4.7109375" style="162" customWidth="1"/>
    <col min="8455" max="8455" width="2.7109375" style="162" customWidth="1"/>
    <col min="8456" max="8456" width="7.140625" style="162" customWidth="1"/>
    <col min="8457" max="8457" width="3.7109375" style="162" customWidth="1"/>
    <col min="8458" max="8458" width="4.42578125" style="162" customWidth="1"/>
    <col min="8459" max="8459" width="3.7109375" style="162" customWidth="1"/>
    <col min="8460" max="8460" width="4.7109375" style="162" customWidth="1"/>
    <col min="8461" max="8461" width="2.7109375" style="162" customWidth="1"/>
    <col min="8462" max="8462" width="7.140625" style="162" customWidth="1"/>
    <col min="8463" max="8463" width="3.7109375" style="162" customWidth="1"/>
    <col min="8464" max="8464" width="4.7109375" style="162" customWidth="1"/>
    <col min="8465" max="8465" width="3.7109375" style="162" customWidth="1"/>
    <col min="8466" max="8466" width="5.7109375" style="162" customWidth="1"/>
    <col min="8467" max="8704" width="9.140625" style="162"/>
    <col min="8705" max="8705" width="3.7109375" style="162" customWidth="1"/>
    <col min="8706" max="8706" width="7.7109375" style="162" bestFit="1" customWidth="1"/>
    <col min="8707" max="8707" width="9.140625" style="162"/>
    <col min="8708" max="8708" width="7.7109375" style="162" customWidth="1"/>
    <col min="8709" max="8709" width="3.7109375" style="162" customWidth="1"/>
    <col min="8710" max="8710" width="4.7109375" style="162" customWidth="1"/>
    <col min="8711" max="8711" width="2.7109375" style="162" customWidth="1"/>
    <col min="8712" max="8712" width="7.140625" style="162" customWidth="1"/>
    <col min="8713" max="8713" width="3.7109375" style="162" customWidth="1"/>
    <col min="8714" max="8714" width="4.42578125" style="162" customWidth="1"/>
    <col min="8715" max="8715" width="3.7109375" style="162" customWidth="1"/>
    <col min="8716" max="8716" width="4.7109375" style="162" customWidth="1"/>
    <col min="8717" max="8717" width="2.7109375" style="162" customWidth="1"/>
    <col min="8718" max="8718" width="7.140625" style="162" customWidth="1"/>
    <col min="8719" max="8719" width="3.7109375" style="162" customWidth="1"/>
    <col min="8720" max="8720" width="4.7109375" style="162" customWidth="1"/>
    <col min="8721" max="8721" width="3.7109375" style="162" customWidth="1"/>
    <col min="8722" max="8722" width="5.7109375" style="162" customWidth="1"/>
    <col min="8723" max="8960" width="9.140625" style="162"/>
    <col min="8961" max="8961" width="3.7109375" style="162" customWidth="1"/>
    <col min="8962" max="8962" width="7.7109375" style="162" bestFit="1" customWidth="1"/>
    <col min="8963" max="8963" width="9.140625" style="162"/>
    <col min="8964" max="8964" width="7.7109375" style="162" customWidth="1"/>
    <col min="8965" max="8965" width="3.7109375" style="162" customWidth="1"/>
    <col min="8966" max="8966" width="4.7109375" style="162" customWidth="1"/>
    <col min="8967" max="8967" width="2.7109375" style="162" customWidth="1"/>
    <col min="8968" max="8968" width="7.140625" style="162" customWidth="1"/>
    <col min="8969" max="8969" width="3.7109375" style="162" customWidth="1"/>
    <col min="8970" max="8970" width="4.42578125" style="162" customWidth="1"/>
    <col min="8971" max="8971" width="3.7109375" style="162" customWidth="1"/>
    <col min="8972" max="8972" width="4.7109375" style="162" customWidth="1"/>
    <col min="8973" max="8973" width="2.7109375" style="162" customWidth="1"/>
    <col min="8974" max="8974" width="7.140625" style="162" customWidth="1"/>
    <col min="8975" max="8975" width="3.7109375" style="162" customWidth="1"/>
    <col min="8976" max="8976" width="4.7109375" style="162" customWidth="1"/>
    <col min="8977" max="8977" width="3.7109375" style="162" customWidth="1"/>
    <col min="8978" max="8978" width="5.7109375" style="162" customWidth="1"/>
    <col min="8979" max="9216" width="9.140625" style="162"/>
    <col min="9217" max="9217" width="3.7109375" style="162" customWidth="1"/>
    <col min="9218" max="9218" width="7.7109375" style="162" bestFit="1" customWidth="1"/>
    <col min="9219" max="9219" width="9.140625" style="162"/>
    <col min="9220" max="9220" width="7.7109375" style="162" customWidth="1"/>
    <col min="9221" max="9221" width="3.7109375" style="162" customWidth="1"/>
    <col min="9222" max="9222" width="4.7109375" style="162" customWidth="1"/>
    <col min="9223" max="9223" width="2.7109375" style="162" customWidth="1"/>
    <col min="9224" max="9224" width="7.140625" style="162" customWidth="1"/>
    <col min="9225" max="9225" width="3.7109375" style="162" customWidth="1"/>
    <col min="9226" max="9226" width="4.42578125" style="162" customWidth="1"/>
    <col min="9227" max="9227" width="3.7109375" style="162" customWidth="1"/>
    <col min="9228" max="9228" width="4.7109375" style="162" customWidth="1"/>
    <col min="9229" max="9229" width="2.7109375" style="162" customWidth="1"/>
    <col min="9230" max="9230" width="7.140625" style="162" customWidth="1"/>
    <col min="9231" max="9231" width="3.7109375" style="162" customWidth="1"/>
    <col min="9232" max="9232" width="4.7109375" style="162" customWidth="1"/>
    <col min="9233" max="9233" width="3.7109375" style="162" customWidth="1"/>
    <col min="9234" max="9234" width="5.7109375" style="162" customWidth="1"/>
    <col min="9235" max="9472" width="9.140625" style="162"/>
    <col min="9473" max="9473" width="3.7109375" style="162" customWidth="1"/>
    <col min="9474" max="9474" width="7.7109375" style="162" bestFit="1" customWidth="1"/>
    <col min="9475" max="9475" width="9.140625" style="162"/>
    <col min="9476" max="9476" width="7.7109375" style="162" customWidth="1"/>
    <col min="9477" max="9477" width="3.7109375" style="162" customWidth="1"/>
    <col min="9478" max="9478" width="4.7109375" style="162" customWidth="1"/>
    <col min="9479" max="9479" width="2.7109375" style="162" customWidth="1"/>
    <col min="9480" max="9480" width="7.140625" style="162" customWidth="1"/>
    <col min="9481" max="9481" width="3.7109375" style="162" customWidth="1"/>
    <col min="9482" max="9482" width="4.42578125" style="162" customWidth="1"/>
    <col min="9483" max="9483" width="3.7109375" style="162" customWidth="1"/>
    <col min="9484" max="9484" width="4.7109375" style="162" customWidth="1"/>
    <col min="9485" max="9485" width="2.7109375" style="162" customWidth="1"/>
    <col min="9486" max="9486" width="7.140625" style="162" customWidth="1"/>
    <col min="9487" max="9487" width="3.7109375" style="162" customWidth="1"/>
    <col min="9488" max="9488" width="4.7109375" style="162" customWidth="1"/>
    <col min="9489" max="9489" width="3.7109375" style="162" customWidth="1"/>
    <col min="9490" max="9490" width="5.7109375" style="162" customWidth="1"/>
    <col min="9491" max="9728" width="9.140625" style="162"/>
    <col min="9729" max="9729" width="3.7109375" style="162" customWidth="1"/>
    <col min="9730" max="9730" width="7.7109375" style="162" bestFit="1" customWidth="1"/>
    <col min="9731" max="9731" width="9.140625" style="162"/>
    <col min="9732" max="9732" width="7.7109375" style="162" customWidth="1"/>
    <col min="9733" max="9733" width="3.7109375" style="162" customWidth="1"/>
    <col min="9734" max="9734" width="4.7109375" style="162" customWidth="1"/>
    <col min="9735" max="9735" width="2.7109375" style="162" customWidth="1"/>
    <col min="9736" max="9736" width="7.140625" style="162" customWidth="1"/>
    <col min="9737" max="9737" width="3.7109375" style="162" customWidth="1"/>
    <col min="9738" max="9738" width="4.42578125" style="162" customWidth="1"/>
    <col min="9739" max="9739" width="3.7109375" style="162" customWidth="1"/>
    <col min="9740" max="9740" width="4.7109375" style="162" customWidth="1"/>
    <col min="9741" max="9741" width="2.7109375" style="162" customWidth="1"/>
    <col min="9742" max="9742" width="7.140625" style="162" customWidth="1"/>
    <col min="9743" max="9743" width="3.7109375" style="162" customWidth="1"/>
    <col min="9744" max="9744" width="4.7109375" style="162" customWidth="1"/>
    <col min="9745" max="9745" width="3.7109375" style="162" customWidth="1"/>
    <col min="9746" max="9746" width="5.7109375" style="162" customWidth="1"/>
    <col min="9747" max="9984" width="9.140625" style="162"/>
    <col min="9985" max="9985" width="3.7109375" style="162" customWidth="1"/>
    <col min="9986" max="9986" width="7.7109375" style="162" bestFit="1" customWidth="1"/>
    <col min="9987" max="9987" width="9.140625" style="162"/>
    <col min="9988" max="9988" width="7.7109375" style="162" customWidth="1"/>
    <col min="9989" max="9989" width="3.7109375" style="162" customWidth="1"/>
    <col min="9990" max="9990" width="4.7109375" style="162" customWidth="1"/>
    <col min="9991" max="9991" width="2.7109375" style="162" customWidth="1"/>
    <col min="9992" max="9992" width="7.140625" style="162" customWidth="1"/>
    <col min="9993" max="9993" width="3.7109375" style="162" customWidth="1"/>
    <col min="9994" max="9994" width="4.42578125" style="162" customWidth="1"/>
    <col min="9995" max="9995" width="3.7109375" style="162" customWidth="1"/>
    <col min="9996" max="9996" width="4.7109375" style="162" customWidth="1"/>
    <col min="9997" max="9997" width="2.7109375" style="162" customWidth="1"/>
    <col min="9998" max="9998" width="7.140625" style="162" customWidth="1"/>
    <col min="9999" max="9999" width="3.7109375" style="162" customWidth="1"/>
    <col min="10000" max="10000" width="4.7109375" style="162" customWidth="1"/>
    <col min="10001" max="10001" width="3.7109375" style="162" customWidth="1"/>
    <col min="10002" max="10002" width="5.7109375" style="162" customWidth="1"/>
    <col min="10003" max="10240" width="9.140625" style="162"/>
    <col min="10241" max="10241" width="3.7109375" style="162" customWidth="1"/>
    <col min="10242" max="10242" width="7.7109375" style="162" bestFit="1" customWidth="1"/>
    <col min="10243" max="10243" width="9.140625" style="162"/>
    <col min="10244" max="10244" width="7.7109375" style="162" customWidth="1"/>
    <col min="10245" max="10245" width="3.7109375" style="162" customWidth="1"/>
    <col min="10246" max="10246" width="4.7109375" style="162" customWidth="1"/>
    <col min="10247" max="10247" width="2.7109375" style="162" customWidth="1"/>
    <col min="10248" max="10248" width="7.140625" style="162" customWidth="1"/>
    <col min="10249" max="10249" width="3.7109375" style="162" customWidth="1"/>
    <col min="10250" max="10250" width="4.42578125" style="162" customWidth="1"/>
    <col min="10251" max="10251" width="3.7109375" style="162" customWidth="1"/>
    <col min="10252" max="10252" width="4.7109375" style="162" customWidth="1"/>
    <col min="10253" max="10253" width="2.7109375" style="162" customWidth="1"/>
    <col min="10254" max="10254" width="7.140625" style="162" customWidth="1"/>
    <col min="10255" max="10255" width="3.7109375" style="162" customWidth="1"/>
    <col min="10256" max="10256" width="4.7109375" style="162" customWidth="1"/>
    <col min="10257" max="10257" width="3.7109375" style="162" customWidth="1"/>
    <col min="10258" max="10258" width="5.7109375" style="162" customWidth="1"/>
    <col min="10259" max="10496" width="9.140625" style="162"/>
    <col min="10497" max="10497" width="3.7109375" style="162" customWidth="1"/>
    <col min="10498" max="10498" width="7.7109375" style="162" bestFit="1" customWidth="1"/>
    <col min="10499" max="10499" width="9.140625" style="162"/>
    <col min="10500" max="10500" width="7.7109375" style="162" customWidth="1"/>
    <col min="10501" max="10501" width="3.7109375" style="162" customWidth="1"/>
    <col min="10502" max="10502" width="4.7109375" style="162" customWidth="1"/>
    <col min="10503" max="10503" width="2.7109375" style="162" customWidth="1"/>
    <col min="10504" max="10504" width="7.140625" style="162" customWidth="1"/>
    <col min="10505" max="10505" width="3.7109375" style="162" customWidth="1"/>
    <col min="10506" max="10506" width="4.42578125" style="162" customWidth="1"/>
    <col min="10507" max="10507" width="3.7109375" style="162" customWidth="1"/>
    <col min="10508" max="10508" width="4.7109375" style="162" customWidth="1"/>
    <col min="10509" max="10509" width="2.7109375" style="162" customWidth="1"/>
    <col min="10510" max="10510" width="7.140625" style="162" customWidth="1"/>
    <col min="10511" max="10511" width="3.7109375" style="162" customWidth="1"/>
    <col min="10512" max="10512" width="4.7109375" style="162" customWidth="1"/>
    <col min="10513" max="10513" width="3.7109375" style="162" customWidth="1"/>
    <col min="10514" max="10514" width="5.7109375" style="162" customWidth="1"/>
    <col min="10515" max="10752" width="9.140625" style="162"/>
    <col min="10753" max="10753" width="3.7109375" style="162" customWidth="1"/>
    <col min="10754" max="10754" width="7.7109375" style="162" bestFit="1" customWidth="1"/>
    <col min="10755" max="10755" width="9.140625" style="162"/>
    <col min="10756" max="10756" width="7.7109375" style="162" customWidth="1"/>
    <col min="10757" max="10757" width="3.7109375" style="162" customWidth="1"/>
    <col min="10758" max="10758" width="4.7109375" style="162" customWidth="1"/>
    <col min="10759" max="10759" width="2.7109375" style="162" customWidth="1"/>
    <col min="10760" max="10760" width="7.140625" style="162" customWidth="1"/>
    <col min="10761" max="10761" width="3.7109375" style="162" customWidth="1"/>
    <col min="10762" max="10762" width="4.42578125" style="162" customWidth="1"/>
    <col min="10763" max="10763" width="3.7109375" style="162" customWidth="1"/>
    <col min="10764" max="10764" width="4.7109375" style="162" customWidth="1"/>
    <col min="10765" max="10765" width="2.7109375" style="162" customWidth="1"/>
    <col min="10766" max="10766" width="7.140625" style="162" customWidth="1"/>
    <col min="10767" max="10767" width="3.7109375" style="162" customWidth="1"/>
    <col min="10768" max="10768" width="4.7109375" style="162" customWidth="1"/>
    <col min="10769" max="10769" width="3.7109375" style="162" customWidth="1"/>
    <col min="10770" max="10770" width="5.7109375" style="162" customWidth="1"/>
    <col min="10771" max="11008" width="9.140625" style="162"/>
    <col min="11009" max="11009" width="3.7109375" style="162" customWidth="1"/>
    <col min="11010" max="11010" width="7.7109375" style="162" bestFit="1" customWidth="1"/>
    <col min="11011" max="11011" width="9.140625" style="162"/>
    <col min="11012" max="11012" width="7.7109375" style="162" customWidth="1"/>
    <col min="11013" max="11013" width="3.7109375" style="162" customWidth="1"/>
    <col min="11014" max="11014" width="4.7109375" style="162" customWidth="1"/>
    <col min="11015" max="11015" width="2.7109375" style="162" customWidth="1"/>
    <col min="11016" max="11016" width="7.140625" style="162" customWidth="1"/>
    <col min="11017" max="11017" width="3.7109375" style="162" customWidth="1"/>
    <col min="11018" max="11018" width="4.42578125" style="162" customWidth="1"/>
    <col min="11019" max="11019" width="3.7109375" style="162" customWidth="1"/>
    <col min="11020" max="11020" width="4.7109375" style="162" customWidth="1"/>
    <col min="11021" max="11021" width="2.7109375" style="162" customWidth="1"/>
    <col min="11022" max="11022" width="7.140625" style="162" customWidth="1"/>
    <col min="11023" max="11023" width="3.7109375" style="162" customWidth="1"/>
    <col min="11024" max="11024" width="4.7109375" style="162" customWidth="1"/>
    <col min="11025" max="11025" width="3.7109375" style="162" customWidth="1"/>
    <col min="11026" max="11026" width="5.7109375" style="162" customWidth="1"/>
    <col min="11027" max="11264" width="9.140625" style="162"/>
    <col min="11265" max="11265" width="3.7109375" style="162" customWidth="1"/>
    <col min="11266" max="11266" width="7.7109375" style="162" bestFit="1" customWidth="1"/>
    <col min="11267" max="11267" width="9.140625" style="162"/>
    <col min="11268" max="11268" width="7.7109375" style="162" customWidth="1"/>
    <col min="11269" max="11269" width="3.7109375" style="162" customWidth="1"/>
    <col min="11270" max="11270" width="4.7109375" style="162" customWidth="1"/>
    <col min="11271" max="11271" width="2.7109375" style="162" customWidth="1"/>
    <col min="11272" max="11272" width="7.140625" style="162" customWidth="1"/>
    <col min="11273" max="11273" width="3.7109375" style="162" customWidth="1"/>
    <col min="11274" max="11274" width="4.42578125" style="162" customWidth="1"/>
    <col min="11275" max="11275" width="3.7109375" style="162" customWidth="1"/>
    <col min="11276" max="11276" width="4.7109375" style="162" customWidth="1"/>
    <col min="11277" max="11277" width="2.7109375" style="162" customWidth="1"/>
    <col min="11278" max="11278" width="7.140625" style="162" customWidth="1"/>
    <col min="11279" max="11279" width="3.7109375" style="162" customWidth="1"/>
    <col min="11280" max="11280" width="4.7109375" style="162" customWidth="1"/>
    <col min="11281" max="11281" width="3.7109375" style="162" customWidth="1"/>
    <col min="11282" max="11282" width="5.7109375" style="162" customWidth="1"/>
    <col min="11283" max="11520" width="9.140625" style="162"/>
    <col min="11521" max="11521" width="3.7109375" style="162" customWidth="1"/>
    <col min="11522" max="11522" width="7.7109375" style="162" bestFit="1" customWidth="1"/>
    <col min="11523" max="11523" width="9.140625" style="162"/>
    <col min="11524" max="11524" width="7.7109375" style="162" customWidth="1"/>
    <col min="11525" max="11525" width="3.7109375" style="162" customWidth="1"/>
    <col min="11526" max="11526" width="4.7109375" style="162" customWidth="1"/>
    <col min="11527" max="11527" width="2.7109375" style="162" customWidth="1"/>
    <col min="11528" max="11528" width="7.140625" style="162" customWidth="1"/>
    <col min="11529" max="11529" width="3.7109375" style="162" customWidth="1"/>
    <col min="11530" max="11530" width="4.42578125" style="162" customWidth="1"/>
    <col min="11531" max="11531" width="3.7109375" style="162" customWidth="1"/>
    <col min="11532" max="11532" width="4.7109375" style="162" customWidth="1"/>
    <col min="11533" max="11533" width="2.7109375" style="162" customWidth="1"/>
    <col min="11534" max="11534" width="7.140625" style="162" customWidth="1"/>
    <col min="11535" max="11535" width="3.7109375" style="162" customWidth="1"/>
    <col min="11536" max="11536" width="4.7109375" style="162" customWidth="1"/>
    <col min="11537" max="11537" width="3.7109375" style="162" customWidth="1"/>
    <col min="11538" max="11538" width="5.7109375" style="162" customWidth="1"/>
    <col min="11539" max="11776" width="9.140625" style="162"/>
    <col min="11777" max="11777" width="3.7109375" style="162" customWidth="1"/>
    <col min="11778" max="11778" width="7.7109375" style="162" bestFit="1" customWidth="1"/>
    <col min="11779" max="11779" width="9.140625" style="162"/>
    <col min="11780" max="11780" width="7.7109375" style="162" customWidth="1"/>
    <col min="11781" max="11781" width="3.7109375" style="162" customWidth="1"/>
    <col min="11782" max="11782" width="4.7109375" style="162" customWidth="1"/>
    <col min="11783" max="11783" width="2.7109375" style="162" customWidth="1"/>
    <col min="11784" max="11784" width="7.140625" style="162" customWidth="1"/>
    <col min="11785" max="11785" width="3.7109375" style="162" customWidth="1"/>
    <col min="11786" max="11786" width="4.42578125" style="162" customWidth="1"/>
    <col min="11787" max="11787" width="3.7109375" style="162" customWidth="1"/>
    <col min="11788" max="11788" width="4.7109375" style="162" customWidth="1"/>
    <col min="11789" max="11789" width="2.7109375" style="162" customWidth="1"/>
    <col min="11790" max="11790" width="7.140625" style="162" customWidth="1"/>
    <col min="11791" max="11791" width="3.7109375" style="162" customWidth="1"/>
    <col min="11792" max="11792" width="4.7109375" style="162" customWidth="1"/>
    <col min="11793" max="11793" width="3.7109375" style="162" customWidth="1"/>
    <col min="11794" max="11794" width="5.7109375" style="162" customWidth="1"/>
    <col min="11795" max="12032" width="9.140625" style="162"/>
    <col min="12033" max="12033" width="3.7109375" style="162" customWidth="1"/>
    <col min="12034" max="12034" width="7.7109375" style="162" bestFit="1" customWidth="1"/>
    <col min="12035" max="12035" width="9.140625" style="162"/>
    <col min="12036" max="12036" width="7.7109375" style="162" customWidth="1"/>
    <col min="12037" max="12037" width="3.7109375" style="162" customWidth="1"/>
    <col min="12038" max="12038" width="4.7109375" style="162" customWidth="1"/>
    <col min="12039" max="12039" width="2.7109375" style="162" customWidth="1"/>
    <col min="12040" max="12040" width="7.140625" style="162" customWidth="1"/>
    <col min="12041" max="12041" width="3.7109375" style="162" customWidth="1"/>
    <col min="12042" max="12042" width="4.42578125" style="162" customWidth="1"/>
    <col min="12043" max="12043" width="3.7109375" style="162" customWidth="1"/>
    <col min="12044" max="12044" width="4.7109375" style="162" customWidth="1"/>
    <col min="12045" max="12045" width="2.7109375" style="162" customWidth="1"/>
    <col min="12046" max="12046" width="7.140625" style="162" customWidth="1"/>
    <col min="12047" max="12047" width="3.7109375" style="162" customWidth="1"/>
    <col min="12048" max="12048" width="4.7109375" style="162" customWidth="1"/>
    <col min="12049" max="12049" width="3.7109375" style="162" customWidth="1"/>
    <col min="12050" max="12050" width="5.7109375" style="162" customWidth="1"/>
    <col min="12051" max="12288" width="9.140625" style="162"/>
    <col min="12289" max="12289" width="3.7109375" style="162" customWidth="1"/>
    <col min="12290" max="12290" width="7.7109375" style="162" bestFit="1" customWidth="1"/>
    <col min="12291" max="12291" width="9.140625" style="162"/>
    <col min="12292" max="12292" width="7.7109375" style="162" customWidth="1"/>
    <col min="12293" max="12293" width="3.7109375" style="162" customWidth="1"/>
    <col min="12294" max="12294" width="4.7109375" style="162" customWidth="1"/>
    <col min="12295" max="12295" width="2.7109375" style="162" customWidth="1"/>
    <col min="12296" max="12296" width="7.140625" style="162" customWidth="1"/>
    <col min="12297" max="12297" width="3.7109375" style="162" customWidth="1"/>
    <col min="12298" max="12298" width="4.42578125" style="162" customWidth="1"/>
    <col min="12299" max="12299" width="3.7109375" style="162" customWidth="1"/>
    <col min="12300" max="12300" width="4.7109375" style="162" customWidth="1"/>
    <col min="12301" max="12301" width="2.7109375" style="162" customWidth="1"/>
    <col min="12302" max="12302" width="7.140625" style="162" customWidth="1"/>
    <col min="12303" max="12303" width="3.7109375" style="162" customWidth="1"/>
    <col min="12304" max="12304" width="4.7109375" style="162" customWidth="1"/>
    <col min="12305" max="12305" width="3.7109375" style="162" customWidth="1"/>
    <col min="12306" max="12306" width="5.7109375" style="162" customWidth="1"/>
    <col min="12307" max="12544" width="9.140625" style="162"/>
    <col min="12545" max="12545" width="3.7109375" style="162" customWidth="1"/>
    <col min="12546" max="12546" width="7.7109375" style="162" bestFit="1" customWidth="1"/>
    <col min="12547" max="12547" width="9.140625" style="162"/>
    <col min="12548" max="12548" width="7.7109375" style="162" customWidth="1"/>
    <col min="12549" max="12549" width="3.7109375" style="162" customWidth="1"/>
    <col min="12550" max="12550" width="4.7109375" style="162" customWidth="1"/>
    <col min="12551" max="12551" width="2.7109375" style="162" customWidth="1"/>
    <col min="12552" max="12552" width="7.140625" style="162" customWidth="1"/>
    <col min="12553" max="12553" width="3.7109375" style="162" customWidth="1"/>
    <col min="12554" max="12554" width="4.42578125" style="162" customWidth="1"/>
    <col min="12555" max="12555" width="3.7109375" style="162" customWidth="1"/>
    <col min="12556" max="12556" width="4.7109375" style="162" customWidth="1"/>
    <col min="12557" max="12557" width="2.7109375" style="162" customWidth="1"/>
    <col min="12558" max="12558" width="7.140625" style="162" customWidth="1"/>
    <col min="12559" max="12559" width="3.7109375" style="162" customWidth="1"/>
    <col min="12560" max="12560" width="4.7109375" style="162" customWidth="1"/>
    <col min="12561" max="12561" width="3.7109375" style="162" customWidth="1"/>
    <col min="12562" max="12562" width="5.7109375" style="162" customWidth="1"/>
    <col min="12563" max="12800" width="9.140625" style="162"/>
    <col min="12801" max="12801" width="3.7109375" style="162" customWidth="1"/>
    <col min="12802" max="12802" width="7.7109375" style="162" bestFit="1" customWidth="1"/>
    <col min="12803" max="12803" width="9.140625" style="162"/>
    <col min="12804" max="12804" width="7.7109375" style="162" customWidth="1"/>
    <col min="12805" max="12805" width="3.7109375" style="162" customWidth="1"/>
    <col min="12806" max="12806" width="4.7109375" style="162" customWidth="1"/>
    <col min="12807" max="12807" width="2.7109375" style="162" customWidth="1"/>
    <col min="12808" max="12808" width="7.140625" style="162" customWidth="1"/>
    <col min="12809" max="12809" width="3.7109375" style="162" customWidth="1"/>
    <col min="12810" max="12810" width="4.42578125" style="162" customWidth="1"/>
    <col min="12811" max="12811" width="3.7109375" style="162" customWidth="1"/>
    <col min="12812" max="12812" width="4.7109375" style="162" customWidth="1"/>
    <col min="12813" max="12813" width="2.7109375" style="162" customWidth="1"/>
    <col min="12814" max="12814" width="7.140625" style="162" customWidth="1"/>
    <col min="12815" max="12815" width="3.7109375" style="162" customWidth="1"/>
    <col min="12816" max="12816" width="4.7109375" style="162" customWidth="1"/>
    <col min="12817" max="12817" width="3.7109375" style="162" customWidth="1"/>
    <col min="12818" max="12818" width="5.7109375" style="162" customWidth="1"/>
    <col min="12819" max="13056" width="9.140625" style="162"/>
    <col min="13057" max="13057" width="3.7109375" style="162" customWidth="1"/>
    <col min="13058" max="13058" width="7.7109375" style="162" bestFit="1" customWidth="1"/>
    <col min="13059" max="13059" width="9.140625" style="162"/>
    <col min="13060" max="13060" width="7.7109375" style="162" customWidth="1"/>
    <col min="13061" max="13061" width="3.7109375" style="162" customWidth="1"/>
    <col min="13062" max="13062" width="4.7109375" style="162" customWidth="1"/>
    <col min="13063" max="13063" width="2.7109375" style="162" customWidth="1"/>
    <col min="13064" max="13064" width="7.140625" style="162" customWidth="1"/>
    <col min="13065" max="13065" width="3.7109375" style="162" customWidth="1"/>
    <col min="13066" max="13066" width="4.42578125" style="162" customWidth="1"/>
    <col min="13067" max="13067" width="3.7109375" style="162" customWidth="1"/>
    <col min="13068" max="13068" width="4.7109375" style="162" customWidth="1"/>
    <col min="13069" max="13069" width="2.7109375" style="162" customWidth="1"/>
    <col min="13070" max="13070" width="7.140625" style="162" customWidth="1"/>
    <col min="13071" max="13071" width="3.7109375" style="162" customWidth="1"/>
    <col min="13072" max="13072" width="4.7109375" style="162" customWidth="1"/>
    <col min="13073" max="13073" width="3.7109375" style="162" customWidth="1"/>
    <col min="13074" max="13074" width="5.7109375" style="162" customWidth="1"/>
    <col min="13075" max="13312" width="9.140625" style="162"/>
    <col min="13313" max="13313" width="3.7109375" style="162" customWidth="1"/>
    <col min="13314" max="13314" width="7.7109375" style="162" bestFit="1" customWidth="1"/>
    <col min="13315" max="13315" width="9.140625" style="162"/>
    <col min="13316" max="13316" width="7.7109375" style="162" customWidth="1"/>
    <col min="13317" max="13317" width="3.7109375" style="162" customWidth="1"/>
    <col min="13318" max="13318" width="4.7109375" style="162" customWidth="1"/>
    <col min="13319" max="13319" width="2.7109375" style="162" customWidth="1"/>
    <col min="13320" max="13320" width="7.140625" style="162" customWidth="1"/>
    <col min="13321" max="13321" width="3.7109375" style="162" customWidth="1"/>
    <col min="13322" max="13322" width="4.42578125" style="162" customWidth="1"/>
    <col min="13323" max="13323" width="3.7109375" style="162" customWidth="1"/>
    <col min="13324" max="13324" width="4.7109375" style="162" customWidth="1"/>
    <col min="13325" max="13325" width="2.7109375" style="162" customWidth="1"/>
    <col min="13326" max="13326" width="7.140625" style="162" customWidth="1"/>
    <col min="13327" max="13327" width="3.7109375" style="162" customWidth="1"/>
    <col min="13328" max="13328" width="4.7109375" style="162" customWidth="1"/>
    <col min="13329" max="13329" width="3.7109375" style="162" customWidth="1"/>
    <col min="13330" max="13330" width="5.7109375" style="162" customWidth="1"/>
    <col min="13331" max="13568" width="9.140625" style="162"/>
    <col min="13569" max="13569" width="3.7109375" style="162" customWidth="1"/>
    <col min="13570" max="13570" width="7.7109375" style="162" bestFit="1" customWidth="1"/>
    <col min="13571" max="13571" width="9.140625" style="162"/>
    <col min="13572" max="13572" width="7.7109375" style="162" customWidth="1"/>
    <col min="13573" max="13573" width="3.7109375" style="162" customWidth="1"/>
    <col min="13574" max="13574" width="4.7109375" style="162" customWidth="1"/>
    <col min="13575" max="13575" width="2.7109375" style="162" customWidth="1"/>
    <col min="13576" max="13576" width="7.140625" style="162" customWidth="1"/>
    <col min="13577" max="13577" width="3.7109375" style="162" customWidth="1"/>
    <col min="13578" max="13578" width="4.42578125" style="162" customWidth="1"/>
    <col min="13579" max="13579" width="3.7109375" style="162" customWidth="1"/>
    <col min="13580" max="13580" width="4.7109375" style="162" customWidth="1"/>
    <col min="13581" max="13581" width="2.7109375" style="162" customWidth="1"/>
    <col min="13582" max="13582" width="7.140625" style="162" customWidth="1"/>
    <col min="13583" max="13583" width="3.7109375" style="162" customWidth="1"/>
    <col min="13584" max="13584" width="4.7109375" style="162" customWidth="1"/>
    <col min="13585" max="13585" width="3.7109375" style="162" customWidth="1"/>
    <col min="13586" max="13586" width="5.7109375" style="162" customWidth="1"/>
    <col min="13587" max="13824" width="9.140625" style="162"/>
    <col min="13825" max="13825" width="3.7109375" style="162" customWidth="1"/>
    <col min="13826" max="13826" width="7.7109375" style="162" bestFit="1" customWidth="1"/>
    <col min="13827" max="13827" width="9.140625" style="162"/>
    <col min="13828" max="13828" width="7.7109375" style="162" customWidth="1"/>
    <col min="13829" max="13829" width="3.7109375" style="162" customWidth="1"/>
    <col min="13830" max="13830" width="4.7109375" style="162" customWidth="1"/>
    <col min="13831" max="13831" width="2.7109375" style="162" customWidth="1"/>
    <col min="13832" max="13832" width="7.140625" style="162" customWidth="1"/>
    <col min="13833" max="13833" width="3.7109375" style="162" customWidth="1"/>
    <col min="13834" max="13834" width="4.42578125" style="162" customWidth="1"/>
    <col min="13835" max="13835" width="3.7109375" style="162" customWidth="1"/>
    <col min="13836" max="13836" width="4.7109375" style="162" customWidth="1"/>
    <col min="13837" max="13837" width="2.7109375" style="162" customWidth="1"/>
    <col min="13838" max="13838" width="7.140625" style="162" customWidth="1"/>
    <col min="13839" max="13839" width="3.7109375" style="162" customWidth="1"/>
    <col min="13840" max="13840" width="4.7109375" style="162" customWidth="1"/>
    <col min="13841" max="13841" width="3.7109375" style="162" customWidth="1"/>
    <col min="13842" max="13842" width="5.7109375" style="162" customWidth="1"/>
    <col min="13843" max="14080" width="9.140625" style="162"/>
    <col min="14081" max="14081" width="3.7109375" style="162" customWidth="1"/>
    <col min="14082" max="14082" width="7.7109375" style="162" bestFit="1" customWidth="1"/>
    <col min="14083" max="14083" width="9.140625" style="162"/>
    <col min="14084" max="14084" width="7.7109375" style="162" customWidth="1"/>
    <col min="14085" max="14085" width="3.7109375" style="162" customWidth="1"/>
    <col min="14086" max="14086" width="4.7109375" style="162" customWidth="1"/>
    <col min="14087" max="14087" width="2.7109375" style="162" customWidth="1"/>
    <col min="14088" max="14088" width="7.140625" style="162" customWidth="1"/>
    <col min="14089" max="14089" width="3.7109375" style="162" customWidth="1"/>
    <col min="14090" max="14090" width="4.42578125" style="162" customWidth="1"/>
    <col min="14091" max="14091" width="3.7109375" style="162" customWidth="1"/>
    <col min="14092" max="14092" width="4.7109375" style="162" customWidth="1"/>
    <col min="14093" max="14093" width="2.7109375" style="162" customWidth="1"/>
    <col min="14094" max="14094" width="7.140625" style="162" customWidth="1"/>
    <col min="14095" max="14095" width="3.7109375" style="162" customWidth="1"/>
    <col min="14096" max="14096" width="4.7109375" style="162" customWidth="1"/>
    <col min="14097" max="14097" width="3.7109375" style="162" customWidth="1"/>
    <col min="14098" max="14098" width="5.7109375" style="162" customWidth="1"/>
    <col min="14099" max="14336" width="9.140625" style="162"/>
    <col min="14337" max="14337" width="3.7109375" style="162" customWidth="1"/>
    <col min="14338" max="14338" width="7.7109375" style="162" bestFit="1" customWidth="1"/>
    <col min="14339" max="14339" width="9.140625" style="162"/>
    <col min="14340" max="14340" width="7.7109375" style="162" customWidth="1"/>
    <col min="14341" max="14341" width="3.7109375" style="162" customWidth="1"/>
    <col min="14342" max="14342" width="4.7109375" style="162" customWidth="1"/>
    <col min="14343" max="14343" width="2.7109375" style="162" customWidth="1"/>
    <col min="14344" max="14344" width="7.140625" style="162" customWidth="1"/>
    <col min="14345" max="14345" width="3.7109375" style="162" customWidth="1"/>
    <col min="14346" max="14346" width="4.42578125" style="162" customWidth="1"/>
    <col min="14347" max="14347" width="3.7109375" style="162" customWidth="1"/>
    <col min="14348" max="14348" width="4.7109375" style="162" customWidth="1"/>
    <col min="14349" max="14349" width="2.7109375" style="162" customWidth="1"/>
    <col min="14350" max="14350" width="7.140625" style="162" customWidth="1"/>
    <col min="14351" max="14351" width="3.7109375" style="162" customWidth="1"/>
    <col min="14352" max="14352" width="4.7109375" style="162" customWidth="1"/>
    <col min="14353" max="14353" width="3.7109375" style="162" customWidth="1"/>
    <col min="14354" max="14354" width="5.7109375" style="162" customWidth="1"/>
    <col min="14355" max="14592" width="9.140625" style="162"/>
    <col min="14593" max="14593" width="3.7109375" style="162" customWidth="1"/>
    <col min="14594" max="14594" width="7.7109375" style="162" bestFit="1" customWidth="1"/>
    <col min="14595" max="14595" width="9.140625" style="162"/>
    <col min="14596" max="14596" width="7.7109375" style="162" customWidth="1"/>
    <col min="14597" max="14597" width="3.7109375" style="162" customWidth="1"/>
    <col min="14598" max="14598" width="4.7109375" style="162" customWidth="1"/>
    <col min="14599" max="14599" width="2.7109375" style="162" customWidth="1"/>
    <col min="14600" max="14600" width="7.140625" style="162" customWidth="1"/>
    <col min="14601" max="14601" width="3.7109375" style="162" customWidth="1"/>
    <col min="14602" max="14602" width="4.42578125" style="162" customWidth="1"/>
    <col min="14603" max="14603" width="3.7109375" style="162" customWidth="1"/>
    <col min="14604" max="14604" width="4.7109375" style="162" customWidth="1"/>
    <col min="14605" max="14605" width="2.7109375" style="162" customWidth="1"/>
    <col min="14606" max="14606" width="7.140625" style="162" customWidth="1"/>
    <col min="14607" max="14607" width="3.7109375" style="162" customWidth="1"/>
    <col min="14608" max="14608" width="4.7109375" style="162" customWidth="1"/>
    <col min="14609" max="14609" width="3.7109375" style="162" customWidth="1"/>
    <col min="14610" max="14610" width="5.7109375" style="162" customWidth="1"/>
    <col min="14611" max="14848" width="9.140625" style="162"/>
    <col min="14849" max="14849" width="3.7109375" style="162" customWidth="1"/>
    <col min="14850" max="14850" width="7.7109375" style="162" bestFit="1" customWidth="1"/>
    <col min="14851" max="14851" width="9.140625" style="162"/>
    <col min="14852" max="14852" width="7.7109375" style="162" customWidth="1"/>
    <col min="14853" max="14853" width="3.7109375" style="162" customWidth="1"/>
    <col min="14854" max="14854" width="4.7109375" style="162" customWidth="1"/>
    <col min="14855" max="14855" width="2.7109375" style="162" customWidth="1"/>
    <col min="14856" max="14856" width="7.140625" style="162" customWidth="1"/>
    <col min="14857" max="14857" width="3.7109375" style="162" customWidth="1"/>
    <col min="14858" max="14858" width="4.42578125" style="162" customWidth="1"/>
    <col min="14859" max="14859" width="3.7109375" style="162" customWidth="1"/>
    <col min="14860" max="14860" width="4.7109375" style="162" customWidth="1"/>
    <col min="14861" max="14861" width="2.7109375" style="162" customWidth="1"/>
    <col min="14862" max="14862" width="7.140625" style="162" customWidth="1"/>
    <col min="14863" max="14863" width="3.7109375" style="162" customWidth="1"/>
    <col min="14864" max="14864" width="4.7109375" style="162" customWidth="1"/>
    <col min="14865" max="14865" width="3.7109375" style="162" customWidth="1"/>
    <col min="14866" max="14866" width="5.7109375" style="162" customWidth="1"/>
    <col min="14867" max="15104" width="9.140625" style="162"/>
    <col min="15105" max="15105" width="3.7109375" style="162" customWidth="1"/>
    <col min="15106" max="15106" width="7.7109375" style="162" bestFit="1" customWidth="1"/>
    <col min="15107" max="15107" width="9.140625" style="162"/>
    <col min="15108" max="15108" width="7.7109375" style="162" customWidth="1"/>
    <col min="15109" max="15109" width="3.7109375" style="162" customWidth="1"/>
    <col min="15110" max="15110" width="4.7109375" style="162" customWidth="1"/>
    <col min="15111" max="15111" width="2.7109375" style="162" customWidth="1"/>
    <col min="15112" max="15112" width="7.140625" style="162" customWidth="1"/>
    <col min="15113" max="15113" width="3.7109375" style="162" customWidth="1"/>
    <col min="15114" max="15114" width="4.42578125" style="162" customWidth="1"/>
    <col min="15115" max="15115" width="3.7109375" style="162" customWidth="1"/>
    <col min="15116" max="15116" width="4.7109375" style="162" customWidth="1"/>
    <col min="15117" max="15117" width="2.7109375" style="162" customWidth="1"/>
    <col min="15118" max="15118" width="7.140625" style="162" customWidth="1"/>
    <col min="15119" max="15119" width="3.7109375" style="162" customWidth="1"/>
    <col min="15120" max="15120" width="4.7109375" style="162" customWidth="1"/>
    <col min="15121" max="15121" width="3.7109375" style="162" customWidth="1"/>
    <col min="15122" max="15122" width="5.7109375" style="162" customWidth="1"/>
    <col min="15123" max="15360" width="9.140625" style="162"/>
    <col min="15361" max="15361" width="3.7109375" style="162" customWidth="1"/>
    <col min="15362" max="15362" width="7.7109375" style="162" bestFit="1" customWidth="1"/>
    <col min="15363" max="15363" width="9.140625" style="162"/>
    <col min="15364" max="15364" width="7.7109375" style="162" customWidth="1"/>
    <col min="15365" max="15365" width="3.7109375" style="162" customWidth="1"/>
    <col min="15366" max="15366" width="4.7109375" style="162" customWidth="1"/>
    <col min="15367" max="15367" width="2.7109375" style="162" customWidth="1"/>
    <col min="15368" max="15368" width="7.140625" style="162" customWidth="1"/>
    <col min="15369" max="15369" width="3.7109375" style="162" customWidth="1"/>
    <col min="15370" max="15370" width="4.42578125" style="162" customWidth="1"/>
    <col min="15371" max="15371" width="3.7109375" style="162" customWidth="1"/>
    <col min="15372" max="15372" width="4.7109375" style="162" customWidth="1"/>
    <col min="15373" max="15373" width="2.7109375" style="162" customWidth="1"/>
    <col min="15374" max="15374" width="7.140625" style="162" customWidth="1"/>
    <col min="15375" max="15375" width="3.7109375" style="162" customWidth="1"/>
    <col min="15376" max="15376" width="4.7109375" style="162" customWidth="1"/>
    <col min="15377" max="15377" width="3.7109375" style="162" customWidth="1"/>
    <col min="15378" max="15378" width="5.7109375" style="162" customWidth="1"/>
    <col min="15379" max="15616" width="9.140625" style="162"/>
    <col min="15617" max="15617" width="3.7109375" style="162" customWidth="1"/>
    <col min="15618" max="15618" width="7.7109375" style="162" bestFit="1" customWidth="1"/>
    <col min="15619" max="15619" width="9.140625" style="162"/>
    <col min="15620" max="15620" width="7.7109375" style="162" customWidth="1"/>
    <col min="15621" max="15621" width="3.7109375" style="162" customWidth="1"/>
    <col min="15622" max="15622" width="4.7109375" style="162" customWidth="1"/>
    <col min="15623" max="15623" width="2.7109375" style="162" customWidth="1"/>
    <col min="15624" max="15624" width="7.140625" style="162" customWidth="1"/>
    <col min="15625" max="15625" width="3.7109375" style="162" customWidth="1"/>
    <col min="15626" max="15626" width="4.42578125" style="162" customWidth="1"/>
    <col min="15627" max="15627" width="3.7109375" style="162" customWidth="1"/>
    <col min="15628" max="15628" width="4.7109375" style="162" customWidth="1"/>
    <col min="15629" max="15629" width="2.7109375" style="162" customWidth="1"/>
    <col min="15630" max="15630" width="7.140625" style="162" customWidth="1"/>
    <col min="15631" max="15631" width="3.7109375" style="162" customWidth="1"/>
    <col min="15632" max="15632" width="4.7109375" style="162" customWidth="1"/>
    <col min="15633" max="15633" width="3.7109375" style="162" customWidth="1"/>
    <col min="15634" max="15634" width="5.7109375" style="162" customWidth="1"/>
    <col min="15635" max="15872" width="9.140625" style="162"/>
    <col min="15873" max="15873" width="3.7109375" style="162" customWidth="1"/>
    <col min="15874" max="15874" width="7.7109375" style="162" bestFit="1" customWidth="1"/>
    <col min="15875" max="15875" width="9.140625" style="162"/>
    <col min="15876" max="15876" width="7.7109375" style="162" customWidth="1"/>
    <col min="15877" max="15877" width="3.7109375" style="162" customWidth="1"/>
    <col min="15878" max="15878" width="4.7109375" style="162" customWidth="1"/>
    <col min="15879" max="15879" width="2.7109375" style="162" customWidth="1"/>
    <col min="15880" max="15880" width="7.140625" style="162" customWidth="1"/>
    <col min="15881" max="15881" width="3.7109375" style="162" customWidth="1"/>
    <col min="15882" max="15882" width="4.42578125" style="162" customWidth="1"/>
    <col min="15883" max="15883" width="3.7109375" style="162" customWidth="1"/>
    <col min="15884" max="15884" width="4.7109375" style="162" customWidth="1"/>
    <col min="15885" max="15885" width="2.7109375" style="162" customWidth="1"/>
    <col min="15886" max="15886" width="7.140625" style="162" customWidth="1"/>
    <col min="15887" max="15887" width="3.7109375" style="162" customWidth="1"/>
    <col min="15888" max="15888" width="4.7109375" style="162" customWidth="1"/>
    <col min="15889" max="15889" width="3.7109375" style="162" customWidth="1"/>
    <col min="15890" max="15890" width="5.7109375" style="162" customWidth="1"/>
    <col min="15891" max="16128" width="9.140625" style="162"/>
    <col min="16129" max="16129" width="3.7109375" style="162" customWidth="1"/>
    <col min="16130" max="16130" width="7.7109375" style="162" bestFit="1" customWidth="1"/>
    <col min="16131" max="16131" width="9.140625" style="162"/>
    <col min="16132" max="16132" width="7.7109375" style="162" customWidth="1"/>
    <col min="16133" max="16133" width="3.7109375" style="162" customWidth="1"/>
    <col min="16134" max="16134" width="4.7109375" style="162" customWidth="1"/>
    <col min="16135" max="16135" width="2.7109375" style="162" customWidth="1"/>
    <col min="16136" max="16136" width="7.140625" style="162" customWidth="1"/>
    <col min="16137" max="16137" width="3.7109375" style="162" customWidth="1"/>
    <col min="16138" max="16138" width="4.42578125" style="162" customWidth="1"/>
    <col min="16139" max="16139" width="3.7109375" style="162" customWidth="1"/>
    <col min="16140" max="16140" width="4.7109375" style="162" customWidth="1"/>
    <col min="16141" max="16141" width="2.7109375" style="162" customWidth="1"/>
    <col min="16142" max="16142" width="7.140625" style="162" customWidth="1"/>
    <col min="16143" max="16143" width="3.7109375" style="162" customWidth="1"/>
    <col min="16144" max="16144" width="4.7109375" style="162" customWidth="1"/>
    <col min="16145" max="16145" width="3.7109375" style="162" customWidth="1"/>
    <col min="16146" max="16146" width="5.7109375" style="162" customWidth="1"/>
    <col min="16147" max="16384" width="9.140625" style="162"/>
  </cols>
  <sheetData>
    <row r="1" spans="1:20" x14ac:dyDescent="0.25">
      <c r="C1" s="284"/>
      <c r="D1" s="284"/>
      <c r="S1" s="161"/>
      <c r="T1" s="162"/>
    </row>
    <row r="2" spans="1:20" ht="19.5" customHeight="1" x14ac:dyDescent="0.25">
      <c r="A2" s="161" t="s">
        <v>83</v>
      </c>
      <c r="B2" s="162" t="s">
        <v>84</v>
      </c>
      <c r="C2" s="285"/>
      <c r="D2" s="285"/>
    </row>
    <row r="3" spans="1:20" ht="19.5" customHeight="1" x14ac:dyDescent="0.25">
      <c r="A3" s="161" t="s">
        <v>85</v>
      </c>
      <c r="B3" s="162" t="s">
        <v>86</v>
      </c>
      <c r="C3" s="286">
        <f>+'Summary, 1st'!$B$2</f>
        <v>0</v>
      </c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173"/>
      <c r="T3" s="173"/>
    </row>
    <row r="4" spans="1:20" ht="19.5" customHeight="1" x14ac:dyDescent="0.25">
      <c r="A4" s="161" t="s">
        <v>87</v>
      </c>
      <c r="B4" s="162" t="s">
        <v>88</v>
      </c>
      <c r="E4" s="288">
        <f>+'Summary, 1st'!$H$3</f>
        <v>0</v>
      </c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173"/>
      <c r="T4" s="173"/>
    </row>
    <row r="5" spans="1:20" ht="19.5" customHeight="1" x14ac:dyDescent="0.25">
      <c r="A5" s="161" t="s">
        <v>89</v>
      </c>
      <c r="B5" s="162" t="s">
        <v>90</v>
      </c>
      <c r="D5" s="286">
        <f>'Summary, 1st'!$B$3</f>
        <v>0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173"/>
      <c r="T5" s="173"/>
    </row>
    <row r="6" spans="1:20" ht="19.5" customHeight="1" x14ac:dyDescent="0.25">
      <c r="A6" s="161" t="s">
        <v>91</v>
      </c>
      <c r="B6" s="164" t="s">
        <v>92</v>
      </c>
      <c r="C6" s="164"/>
      <c r="D6" s="164"/>
      <c r="E6" s="164"/>
      <c r="F6" s="164"/>
      <c r="G6" s="280" t="s">
        <v>93</v>
      </c>
      <c r="H6" s="280"/>
      <c r="I6" s="281">
        <f>'Summary, 1st'!$B$4</f>
        <v>0</v>
      </c>
      <c r="J6" s="281"/>
      <c r="K6" s="281"/>
      <c r="L6" s="281"/>
      <c r="M6" s="165"/>
      <c r="N6" s="166" t="s">
        <v>94</v>
      </c>
      <c r="O6" s="282">
        <f>'Summary, 1st'!$D$4</f>
        <v>0</v>
      </c>
      <c r="P6" s="282"/>
      <c r="Q6" s="282"/>
      <c r="R6" s="283"/>
    </row>
    <row r="7" spans="1:20" ht="3.75" customHeight="1" x14ac:dyDescent="0.25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194"/>
      <c r="T7" s="194"/>
    </row>
    <row r="8" spans="1:20" x14ac:dyDescent="0.25">
      <c r="A8" s="167" t="s">
        <v>95</v>
      </c>
      <c r="B8" s="163" t="s">
        <v>96</v>
      </c>
      <c r="C8" s="163"/>
      <c r="D8" s="168" t="s">
        <v>97</v>
      </c>
      <c r="E8" s="169" t="s">
        <v>98</v>
      </c>
      <c r="F8" s="169"/>
      <c r="G8" s="163"/>
      <c r="H8" s="170"/>
      <c r="I8" s="171" t="s">
        <v>99</v>
      </c>
      <c r="J8" s="172"/>
      <c r="M8" s="173"/>
      <c r="N8" s="290"/>
      <c r="O8" s="290"/>
    </row>
    <row r="9" spans="1:20" x14ac:dyDescent="0.25">
      <c r="A9" s="167"/>
      <c r="B9" s="291" t="s">
        <v>100</v>
      </c>
      <c r="C9" s="291"/>
      <c r="D9" s="292"/>
      <c r="E9" s="169" t="s">
        <v>101</v>
      </c>
      <c r="F9" s="169"/>
      <c r="G9" s="163"/>
      <c r="H9" s="170"/>
      <c r="I9" s="171" t="s">
        <v>102</v>
      </c>
      <c r="J9" s="172"/>
      <c r="M9" s="165"/>
      <c r="N9" s="285"/>
      <c r="O9" s="285"/>
      <c r="P9" s="285"/>
    </row>
    <row r="10" spans="1:20" x14ac:dyDescent="0.25">
      <c r="A10" s="167"/>
      <c r="B10" s="163"/>
      <c r="C10" s="163"/>
      <c r="D10" s="170"/>
      <c r="E10" s="169" t="s">
        <v>103</v>
      </c>
      <c r="F10" s="169"/>
      <c r="G10" s="163"/>
      <c r="H10" s="174"/>
      <c r="I10" s="172"/>
      <c r="J10" s="172"/>
    </row>
    <row r="11" spans="1:20" ht="3.75" customHeight="1" x14ac:dyDescent="0.25">
      <c r="A11" s="289"/>
      <c r="B11" s="289"/>
      <c r="C11" s="289"/>
      <c r="D11" s="293"/>
      <c r="E11" s="294"/>
      <c r="F11" s="289"/>
      <c r="G11" s="289"/>
      <c r="H11" s="293"/>
      <c r="I11" s="294"/>
      <c r="J11" s="289"/>
      <c r="K11" s="289"/>
      <c r="L11" s="289"/>
      <c r="M11" s="289"/>
      <c r="N11" s="289"/>
      <c r="O11" s="289"/>
      <c r="P11" s="289"/>
      <c r="Q11" s="289"/>
      <c r="R11" s="289"/>
    </row>
    <row r="12" spans="1:20" x14ac:dyDescent="0.25">
      <c r="A12" s="161" t="s">
        <v>104</v>
      </c>
      <c r="B12" s="162" t="s">
        <v>105</v>
      </c>
      <c r="E12" s="175" t="s">
        <v>106</v>
      </c>
      <c r="F12" s="297">
        <f>'Summary, 1st'!$K$21</f>
        <v>0</v>
      </c>
      <c r="G12" s="297"/>
      <c r="H12" s="297"/>
      <c r="I12" s="176"/>
      <c r="J12" s="176"/>
    </row>
    <row r="13" spans="1:20" ht="4.5" customHeight="1" x14ac:dyDescent="0.25">
      <c r="A13" s="289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</row>
    <row r="14" spans="1:20" x14ac:dyDescent="0.25">
      <c r="A14" s="161" t="s">
        <v>107</v>
      </c>
      <c r="B14" s="163" t="s">
        <v>108</v>
      </c>
      <c r="C14" s="163"/>
      <c r="D14" s="163"/>
      <c r="E14" s="177">
        <f>'Summary, 1st'!$D$43</f>
        <v>0</v>
      </c>
      <c r="F14" s="178"/>
      <c r="G14" s="179" t="s">
        <v>109</v>
      </c>
      <c r="H14" s="298">
        <f>'Summary, 1st'!$D$48</f>
        <v>0</v>
      </c>
      <c r="I14" s="298"/>
      <c r="J14" s="298"/>
      <c r="K14" s="180"/>
      <c r="L14" s="180"/>
      <c r="M14" s="179"/>
      <c r="N14" s="181"/>
      <c r="O14" s="181"/>
      <c r="P14" s="181"/>
      <c r="Q14" s="182"/>
    </row>
    <row r="15" spans="1:20" x14ac:dyDescent="0.25">
      <c r="B15" s="291" t="s">
        <v>110</v>
      </c>
      <c r="C15" s="291"/>
      <c r="D15" s="291"/>
      <c r="E15" s="291"/>
      <c r="F15" s="291"/>
      <c r="G15" s="179" t="s">
        <v>109</v>
      </c>
      <c r="H15" s="299">
        <f>'Summary, 1st'!$D$46</f>
        <v>0</v>
      </c>
      <c r="I15" s="299"/>
      <c r="J15" s="299"/>
      <c r="K15" s="183"/>
      <c r="L15" s="183"/>
      <c r="M15" s="179"/>
      <c r="N15" s="181"/>
      <c r="O15" s="181"/>
      <c r="P15" s="181"/>
    </row>
    <row r="16" spans="1:20" ht="4.5" customHeight="1" x14ac:dyDescent="0.25">
      <c r="A16" s="184"/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</row>
    <row r="17" spans="1:18" x14ac:dyDescent="0.25">
      <c r="B17" s="300" t="s">
        <v>111</v>
      </c>
      <c r="C17" s="300"/>
      <c r="D17" s="300"/>
      <c r="E17" s="300"/>
      <c r="F17" s="300"/>
      <c r="G17" s="169" t="s">
        <v>112</v>
      </c>
      <c r="I17" s="185" t="s">
        <v>113</v>
      </c>
      <c r="J17" s="171"/>
      <c r="N17" s="176"/>
      <c r="O17" s="171"/>
    </row>
    <row r="18" spans="1:18" ht="3" customHeight="1" x14ac:dyDescent="0.25">
      <c r="A18" s="184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301"/>
      <c r="M18" s="301"/>
      <c r="N18" s="301"/>
      <c r="O18" s="301"/>
      <c r="P18" s="301"/>
      <c r="Q18" s="301"/>
      <c r="R18" s="301"/>
    </row>
    <row r="19" spans="1:18" x14ac:dyDescent="0.25">
      <c r="A19" s="186" t="s">
        <v>114</v>
      </c>
      <c r="B19" s="187" t="s">
        <v>115</v>
      </c>
      <c r="C19" s="187"/>
      <c r="D19" s="187"/>
      <c r="E19" s="188"/>
      <c r="F19" s="188"/>
      <c r="G19" s="187"/>
      <c r="H19" s="187" t="s">
        <v>116</v>
      </c>
      <c r="I19" s="187"/>
      <c r="J19" s="163"/>
      <c r="K19" s="189"/>
      <c r="L19" s="176"/>
      <c r="M19" s="176"/>
      <c r="N19" s="162" t="s">
        <v>117</v>
      </c>
    </row>
    <row r="20" spans="1:18" x14ac:dyDescent="0.25">
      <c r="A20" s="167"/>
      <c r="B20" s="291" t="s">
        <v>118</v>
      </c>
      <c r="C20" s="291"/>
      <c r="D20" s="291"/>
      <c r="E20" s="291"/>
      <c r="F20" s="291"/>
      <c r="G20" s="190" t="s">
        <v>109</v>
      </c>
      <c r="H20" s="302"/>
      <c r="I20" s="302"/>
      <c r="J20" s="302"/>
      <c r="K20" s="168"/>
      <c r="L20" s="181"/>
      <c r="M20" s="175" t="s">
        <v>109</v>
      </c>
      <c r="N20" s="303">
        <f>'Summary, 1st'!$K$25</f>
        <v>0</v>
      </c>
      <c r="O20" s="303"/>
      <c r="P20" s="303"/>
    </row>
    <row r="21" spans="1:18" x14ac:dyDescent="0.25">
      <c r="A21" s="167"/>
      <c r="B21" s="291" t="s">
        <v>119</v>
      </c>
      <c r="C21" s="291"/>
      <c r="D21" s="291"/>
      <c r="E21" s="291"/>
      <c r="F21" s="291"/>
      <c r="G21" s="190" t="s">
        <v>109</v>
      </c>
      <c r="H21" s="295"/>
      <c r="I21" s="295"/>
      <c r="J21" s="295"/>
      <c r="K21" s="191"/>
      <c r="L21" s="192"/>
      <c r="M21" s="193" t="s">
        <v>109</v>
      </c>
      <c r="N21" s="296">
        <f>+F12-N20</f>
        <v>0</v>
      </c>
      <c r="O21" s="296"/>
      <c r="P21" s="296"/>
    </row>
    <row r="22" spans="1:18" x14ac:dyDescent="0.25">
      <c r="A22" s="167"/>
      <c r="B22" s="291" t="s">
        <v>120</v>
      </c>
      <c r="C22" s="291"/>
      <c r="D22" s="291"/>
      <c r="E22" s="291"/>
      <c r="F22" s="291"/>
      <c r="G22" s="179"/>
      <c r="H22" s="304"/>
      <c r="I22" s="305"/>
      <c r="J22" s="305"/>
      <c r="K22" s="168"/>
      <c r="L22" s="181"/>
      <c r="M22" s="175" t="s">
        <v>109</v>
      </c>
      <c r="N22" s="296">
        <f>+'Summary, 1st'!$K$33</f>
        <v>0</v>
      </c>
      <c r="O22" s="296"/>
      <c r="P22" s="296"/>
    </row>
    <row r="23" spans="1:18" x14ac:dyDescent="0.25">
      <c r="A23" s="167"/>
      <c r="B23" s="291" t="s">
        <v>121</v>
      </c>
      <c r="C23" s="291"/>
      <c r="D23" s="291"/>
      <c r="E23" s="291"/>
      <c r="F23" s="291"/>
      <c r="G23" s="179"/>
      <c r="H23" s="306"/>
      <c r="I23" s="307"/>
      <c r="J23" s="307"/>
      <c r="K23" s="168"/>
      <c r="L23" s="181"/>
      <c r="M23" s="175" t="s">
        <v>109</v>
      </c>
      <c r="N23" s="308">
        <f>+N20-N22</f>
        <v>0</v>
      </c>
      <c r="O23" s="308"/>
      <c r="P23" s="308"/>
    </row>
    <row r="24" spans="1:18" x14ac:dyDescent="0.25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93"/>
      <c r="L24" s="294"/>
      <c r="M24" s="289"/>
      <c r="N24" s="289"/>
      <c r="O24" s="289"/>
      <c r="P24" s="289"/>
      <c r="Q24" s="289"/>
      <c r="R24" s="289"/>
    </row>
    <row r="25" spans="1:18" ht="15" customHeight="1" x14ac:dyDescent="0.25">
      <c r="A25" s="195" t="s">
        <v>122</v>
      </c>
      <c r="B25" s="310" t="s">
        <v>123</v>
      </c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</row>
    <row r="26" spans="1:18" x14ac:dyDescent="0.25">
      <c r="A26" s="311"/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</row>
    <row r="27" spans="1:18" x14ac:dyDescent="0.25">
      <c r="A27" s="311"/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</row>
    <row r="28" spans="1:18" x14ac:dyDescent="0.25">
      <c r="A28" s="312"/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</row>
    <row r="29" spans="1:18" x14ac:dyDescent="0.25">
      <c r="A29" s="161" t="s">
        <v>124</v>
      </c>
      <c r="B29" s="162" t="s">
        <v>125</v>
      </c>
    </row>
    <row r="30" spans="1:18" x14ac:dyDescent="0.25">
      <c r="B30" s="169" t="s">
        <v>126</v>
      </c>
    </row>
    <row r="31" spans="1:18" x14ac:dyDescent="0.25">
      <c r="B31" s="169" t="s">
        <v>127</v>
      </c>
    </row>
    <row r="32" spans="1:18" x14ac:dyDescent="0.25">
      <c r="B32" s="169" t="s">
        <v>128</v>
      </c>
    </row>
    <row r="33" spans="1:23" x14ac:dyDescent="0.25">
      <c r="B33" s="169" t="s">
        <v>129</v>
      </c>
    </row>
    <row r="34" spans="1:23" x14ac:dyDescent="0.25">
      <c r="B34" s="169" t="s">
        <v>130</v>
      </c>
    </row>
    <row r="35" spans="1:23" ht="4.5" customHeight="1" x14ac:dyDescent="0.25">
      <c r="A35" s="289"/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</row>
    <row r="36" spans="1:23" x14ac:dyDescent="0.25">
      <c r="A36" s="161" t="s">
        <v>131</v>
      </c>
      <c r="B36" s="162" t="s">
        <v>132</v>
      </c>
      <c r="I36" s="180"/>
      <c r="J36" s="180"/>
      <c r="K36" s="313"/>
      <c r="L36" s="313"/>
      <c r="M36" s="196"/>
      <c r="N36" s="207" t="s">
        <v>133</v>
      </c>
      <c r="O36" s="197" t="s">
        <v>134</v>
      </c>
      <c r="P36" s="198"/>
      <c r="Q36" s="313"/>
      <c r="R36" s="313"/>
    </row>
    <row r="37" spans="1:23" ht="4.5" customHeight="1" x14ac:dyDescent="0.25">
      <c r="A37" s="289"/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</row>
    <row r="38" spans="1:23" s="204" customFormat="1" ht="19.5" customHeight="1" x14ac:dyDescent="0.2">
      <c r="A38" s="199" t="s">
        <v>135</v>
      </c>
      <c r="B38" s="200" t="s">
        <v>136</v>
      </c>
      <c r="C38" s="200"/>
      <c r="D38" s="200"/>
      <c r="E38" s="200"/>
      <c r="F38" s="200"/>
      <c r="G38" s="200"/>
      <c r="H38" s="200"/>
      <c r="I38" s="201" t="s">
        <v>97</v>
      </c>
      <c r="J38" s="202"/>
      <c r="K38" s="201" t="s">
        <v>98</v>
      </c>
      <c r="L38" s="200"/>
      <c r="M38" s="201" t="s">
        <v>137</v>
      </c>
      <c r="N38" s="200"/>
      <c r="O38" s="200"/>
      <c r="P38" s="200"/>
      <c r="Q38" s="200"/>
      <c r="R38" s="200"/>
      <c r="S38" s="203"/>
      <c r="T38" s="203"/>
      <c r="U38" s="203"/>
      <c r="V38" s="203"/>
      <c r="W38" s="203"/>
    </row>
    <row r="39" spans="1:23" s="204" customFormat="1" ht="19.5" customHeight="1" x14ac:dyDescent="0.2">
      <c r="A39" s="199" t="s">
        <v>138</v>
      </c>
      <c r="B39" s="200" t="s">
        <v>139</v>
      </c>
      <c r="C39" s="200"/>
      <c r="D39" s="200"/>
      <c r="E39" s="200"/>
      <c r="F39" s="200"/>
      <c r="G39" s="200"/>
      <c r="H39" s="200"/>
      <c r="I39" s="201" t="s">
        <v>97</v>
      </c>
      <c r="J39" s="202"/>
      <c r="K39" s="201" t="s">
        <v>98</v>
      </c>
      <c r="L39" s="200"/>
      <c r="M39" s="201" t="s">
        <v>140</v>
      </c>
      <c r="N39" s="200"/>
      <c r="O39" s="200"/>
      <c r="P39" s="200"/>
      <c r="Q39" s="200"/>
      <c r="R39" s="200"/>
      <c r="S39" s="203"/>
      <c r="T39" s="203"/>
      <c r="U39" s="203"/>
      <c r="V39" s="203"/>
      <c r="W39" s="203"/>
    </row>
    <row r="40" spans="1:23" s="204" customFormat="1" ht="19.5" customHeight="1" x14ac:dyDescent="0.2">
      <c r="A40" s="199" t="s">
        <v>141</v>
      </c>
      <c r="B40" s="200" t="s">
        <v>142</v>
      </c>
      <c r="C40" s="200"/>
      <c r="D40" s="200"/>
      <c r="E40" s="200"/>
      <c r="F40" s="200"/>
      <c r="G40" s="200"/>
      <c r="H40" s="200"/>
      <c r="I40" s="201" t="s">
        <v>97</v>
      </c>
      <c r="J40" s="202"/>
      <c r="K40" s="201" t="s">
        <v>98</v>
      </c>
      <c r="L40" s="200"/>
      <c r="M40" s="201" t="s">
        <v>143</v>
      </c>
      <c r="N40" s="200"/>
      <c r="O40" s="200"/>
      <c r="P40" s="200"/>
      <c r="Q40" s="200"/>
      <c r="R40" s="200"/>
      <c r="S40" s="203"/>
      <c r="T40" s="203"/>
      <c r="U40" s="203"/>
      <c r="V40" s="203"/>
      <c r="W40" s="203"/>
    </row>
    <row r="41" spans="1:23" s="204" customFormat="1" ht="19.5" customHeight="1" x14ac:dyDescent="0.2">
      <c r="A41" s="205" t="s">
        <v>144</v>
      </c>
      <c r="B41" s="204" t="s">
        <v>145</v>
      </c>
      <c r="P41" s="203"/>
      <c r="Q41" s="203"/>
      <c r="R41" s="203"/>
      <c r="S41" s="203"/>
      <c r="T41" s="203"/>
      <c r="U41" s="203"/>
      <c r="V41" s="203"/>
      <c r="W41" s="203"/>
    </row>
    <row r="42" spans="1:23" ht="45" customHeight="1" x14ac:dyDescent="0.25">
      <c r="A42" s="309"/>
      <c r="B42" s="314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</row>
    <row r="43" spans="1:23" ht="15" customHeight="1" x14ac:dyDescent="0.25">
      <c r="A43" s="315" t="s">
        <v>146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</row>
    <row r="44" spans="1:23" ht="45" customHeight="1" x14ac:dyDescent="0.25">
      <c r="A44" s="309"/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</row>
    <row r="45" spans="1:23" ht="19.5" customHeight="1" x14ac:dyDescent="0.25">
      <c r="A45" s="161" t="s">
        <v>147</v>
      </c>
      <c r="G45" s="319"/>
      <c r="H45" s="319"/>
      <c r="I45" s="319"/>
      <c r="J45" s="319"/>
      <c r="K45" s="319"/>
      <c r="L45" s="319"/>
      <c r="M45" s="319"/>
      <c r="O45" s="206" t="s">
        <v>84</v>
      </c>
      <c r="P45" s="318"/>
      <c r="Q45" s="317"/>
      <c r="R45" s="317"/>
    </row>
    <row r="46" spans="1:23" ht="19.5" customHeight="1" x14ac:dyDescent="0.25">
      <c r="A46" s="161" t="s">
        <v>148</v>
      </c>
      <c r="G46" s="317"/>
      <c r="H46" s="317"/>
      <c r="I46" s="317"/>
      <c r="J46" s="317"/>
      <c r="K46" s="317"/>
      <c r="L46" s="317"/>
      <c r="M46" s="317"/>
      <c r="O46" s="206" t="s">
        <v>84</v>
      </c>
      <c r="P46" s="318"/>
      <c r="Q46" s="317"/>
      <c r="R46" s="317"/>
    </row>
    <row r="47" spans="1:23" ht="19.5" customHeight="1" x14ac:dyDescent="0.25">
      <c r="A47" s="161" t="s">
        <v>149</v>
      </c>
      <c r="G47" s="317"/>
      <c r="H47" s="317"/>
      <c r="I47" s="317"/>
      <c r="J47" s="317"/>
      <c r="K47" s="317"/>
      <c r="L47" s="317"/>
      <c r="M47" s="317"/>
      <c r="O47" s="206" t="s">
        <v>84</v>
      </c>
      <c r="P47" s="318"/>
      <c r="Q47" s="317"/>
      <c r="R47" s="317"/>
    </row>
    <row r="48" spans="1:23" ht="19.5" customHeight="1" x14ac:dyDescent="0.25">
      <c r="A48" s="161" t="s">
        <v>150</v>
      </c>
      <c r="G48" s="317"/>
      <c r="H48" s="317"/>
      <c r="I48" s="317"/>
      <c r="J48" s="317"/>
      <c r="K48" s="317"/>
      <c r="L48" s="317"/>
      <c r="M48" s="317"/>
      <c r="O48" s="206" t="s">
        <v>84</v>
      </c>
      <c r="P48" s="318"/>
      <c r="Q48" s="317"/>
      <c r="R48" s="317"/>
    </row>
  </sheetData>
  <sheetProtection algorithmName="SHA-512" hashValue="Yycgr6xMmJHwXI5NIQ0fd7nqx9XKaHR9WoTjpnvSM6TcZMiXbAGzGVEg+BMMtC0W20prpKKNQ+OUeSzik3VmIg==" saltValue="fW8AVIRibLirxTbxeMMozA==" spinCount="100000" sheet="1" objects="1" scenarios="1"/>
  <mergeCells count="55">
    <mergeCell ref="G48:M48"/>
    <mergeCell ref="P48:R48"/>
    <mergeCell ref="G45:M45"/>
    <mergeCell ref="P45:R45"/>
    <mergeCell ref="G46:M46"/>
    <mergeCell ref="P46:R46"/>
    <mergeCell ref="G47:M47"/>
    <mergeCell ref="P47:R47"/>
    <mergeCell ref="A44:R44"/>
    <mergeCell ref="A24:D24"/>
    <mergeCell ref="E24:K24"/>
    <mergeCell ref="L24:R24"/>
    <mergeCell ref="B25:R25"/>
    <mergeCell ref="A26:R28"/>
    <mergeCell ref="A35:R35"/>
    <mergeCell ref="K36:L36"/>
    <mergeCell ref="Q36:R36"/>
    <mergeCell ref="A37:R37"/>
    <mergeCell ref="A42:R42"/>
    <mergeCell ref="A43:R43"/>
    <mergeCell ref="B22:F22"/>
    <mergeCell ref="H22:J22"/>
    <mergeCell ref="N22:P22"/>
    <mergeCell ref="B23:F23"/>
    <mergeCell ref="H23:J23"/>
    <mergeCell ref="N23:P23"/>
    <mergeCell ref="B21:F21"/>
    <mergeCell ref="H21:J21"/>
    <mergeCell ref="N21:P21"/>
    <mergeCell ref="F12:H12"/>
    <mergeCell ref="A13:R13"/>
    <mergeCell ref="H14:J14"/>
    <mergeCell ref="B15:F15"/>
    <mergeCell ref="H15:J15"/>
    <mergeCell ref="B16:R16"/>
    <mergeCell ref="B17:F17"/>
    <mergeCell ref="L18:R18"/>
    <mergeCell ref="B20:F20"/>
    <mergeCell ref="H20:J20"/>
    <mergeCell ref="N20:P20"/>
    <mergeCell ref="A7:R7"/>
    <mergeCell ref="N8:O8"/>
    <mergeCell ref="B9:D9"/>
    <mergeCell ref="N9:P9"/>
    <mergeCell ref="A11:D11"/>
    <mergeCell ref="E11:H11"/>
    <mergeCell ref="I11:R11"/>
    <mergeCell ref="G6:H6"/>
    <mergeCell ref="I6:L6"/>
    <mergeCell ref="O6:R6"/>
    <mergeCell ref="C1:D1"/>
    <mergeCell ref="C2:D2"/>
    <mergeCell ref="C3:R3"/>
    <mergeCell ref="E4:R4"/>
    <mergeCell ref="D5:R5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6" r:id="rId4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19050</xdr:rowOff>
                  </from>
                  <to>
                    <xdr:col>3</xdr:col>
                    <xdr:colOff>304800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5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19050</xdr:rowOff>
                  </from>
                  <to>
                    <xdr:col>4</xdr:col>
                    <xdr:colOff>295275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Check Box 12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19050</xdr:rowOff>
                  </from>
                  <to>
                    <xdr:col>4</xdr:col>
                    <xdr:colOff>295275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7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19050</xdr:rowOff>
                  </from>
                  <to>
                    <xdr:col>4</xdr:col>
                    <xdr:colOff>295275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8" name="Check Box 14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19050</xdr:rowOff>
                  </from>
                  <to>
                    <xdr:col>4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9" name="Check Box 15">
              <controlPr defaultSize="0" autoFill="0" autoLine="0" autoPict="0">
                <anchor moveWithCells="1">
                  <from>
                    <xdr:col>7</xdr:col>
                    <xdr:colOff>466725</xdr:colOff>
                    <xdr:row>16</xdr:row>
                    <xdr:rowOff>19050</xdr:rowOff>
                  </from>
                  <to>
                    <xdr:col>8</xdr:col>
                    <xdr:colOff>219075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0" name="Check Box 16">
              <controlPr defaultSize="0" autoFill="0" autoLine="0" autoPict="0">
                <anchor moveWithCells="1">
                  <from>
                    <xdr:col>6</xdr:col>
                    <xdr:colOff>47625</xdr:colOff>
                    <xdr:row>16</xdr:row>
                    <xdr:rowOff>19050</xdr:rowOff>
                  </from>
                  <to>
                    <xdr:col>7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1" name="Check Box 17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19050</xdr:rowOff>
                  </from>
                  <to>
                    <xdr:col>7</xdr:col>
                    <xdr:colOff>95250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2" name="Check Box 18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19050</xdr:rowOff>
                  </from>
                  <to>
                    <xdr:col>13</xdr:col>
                    <xdr:colOff>95250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3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19050</xdr:rowOff>
                  </from>
                  <to>
                    <xdr:col>1</xdr:col>
                    <xdr:colOff>276225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4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19050</xdr:rowOff>
                  </from>
                  <to>
                    <xdr:col>1</xdr:col>
                    <xdr:colOff>276225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5" name="Check Box 21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19050</xdr:rowOff>
                  </from>
                  <to>
                    <xdr:col>1</xdr:col>
                    <xdr:colOff>276225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6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19050</xdr:rowOff>
                  </from>
                  <to>
                    <xdr:col>1</xdr:col>
                    <xdr:colOff>276225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7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19050</xdr:rowOff>
                  </from>
                  <to>
                    <xdr:col>1</xdr:col>
                    <xdr:colOff>276225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8" name="Check Box 24">
              <controlPr defaultSize="0" autoFill="0" autoLine="0" autoPict="0">
                <anchor moveWithCells="1">
                  <from>
                    <xdr:col>8</xdr:col>
                    <xdr:colOff>57150</xdr:colOff>
                    <xdr:row>37</xdr:row>
                    <xdr:rowOff>19050</xdr:rowOff>
                  </from>
                  <to>
                    <xdr:col>9</xdr:col>
                    <xdr:colOff>47625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9" name="Check Box 25">
              <controlPr defaultSize="0" autoFill="0" autoLine="0" autoPict="0">
                <anchor moveWithCells="1">
                  <from>
                    <xdr:col>10</xdr:col>
                    <xdr:colOff>57150</xdr:colOff>
                    <xdr:row>37</xdr:row>
                    <xdr:rowOff>19050</xdr:rowOff>
                  </from>
                  <to>
                    <xdr:col>11</xdr:col>
                    <xdr:colOff>47625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0" name="Check Box 26">
              <controlPr defaultSize="0" autoFill="0" autoLine="0" autoPict="0">
                <anchor moveWithCells="1">
                  <from>
                    <xdr:col>8</xdr:col>
                    <xdr:colOff>57150</xdr:colOff>
                    <xdr:row>38</xdr:row>
                    <xdr:rowOff>19050</xdr:rowOff>
                  </from>
                  <to>
                    <xdr:col>9</xdr:col>
                    <xdr:colOff>47625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1" name="Check Box 27">
              <controlPr defaultSize="0" autoFill="0" autoLine="0" autoPict="0">
                <anchor moveWithCells="1">
                  <from>
                    <xdr:col>10</xdr:col>
                    <xdr:colOff>57150</xdr:colOff>
                    <xdr:row>38</xdr:row>
                    <xdr:rowOff>19050</xdr:rowOff>
                  </from>
                  <to>
                    <xdr:col>11</xdr:col>
                    <xdr:colOff>47625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>
                <anchor moveWithCells="1">
                  <from>
                    <xdr:col>8</xdr:col>
                    <xdr:colOff>57150</xdr:colOff>
                    <xdr:row>39</xdr:row>
                    <xdr:rowOff>19050</xdr:rowOff>
                  </from>
                  <to>
                    <xdr:col>9</xdr:col>
                    <xdr:colOff>47625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3" name="Check Box 29">
              <controlPr defaultSize="0" autoFill="0" autoLine="0" autoPict="0">
                <anchor moveWithCells="1">
                  <from>
                    <xdr:col>10</xdr:col>
                    <xdr:colOff>57150</xdr:colOff>
                    <xdr:row>39</xdr:row>
                    <xdr:rowOff>19050</xdr:rowOff>
                  </from>
                  <to>
                    <xdr:col>11</xdr:col>
                    <xdr:colOff>47625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Summary, 1st</vt:lpstr>
      <vt:lpstr>Grant Chgs, 2nd</vt:lpstr>
      <vt:lpstr>Match Chgs, 3rd</vt:lpstr>
      <vt:lpstr>CO-Division Use Only</vt:lpstr>
      <vt:lpstr>'Grant Chgs, 2nd'!Print_Area</vt:lpstr>
      <vt:lpstr>'Match Chgs, 3rd'!Print_Area</vt:lpstr>
      <vt:lpstr>'Summary, 1st'!Print_Area</vt:lpstr>
      <vt:lpstr>'Grant Chgs, 2nd'!Print_Titles</vt:lpstr>
      <vt:lpstr>'Match Chgs, 3rd'!Print_Titles</vt:lpstr>
      <vt:lpstr>'Summary, 1st'!Print_Titles</vt:lpstr>
    </vt:vector>
  </TitlesOfParts>
  <Company>California State Parks OHMVR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gmacdougall</dc:creator>
  <cp:lastModifiedBy>Olmos, Maria@Parks</cp:lastModifiedBy>
  <cp:lastPrinted>2019-09-11T18:49:20Z</cp:lastPrinted>
  <dcterms:created xsi:type="dcterms:W3CDTF">2011-02-04T21:49:13Z</dcterms:created>
  <dcterms:modified xsi:type="dcterms:W3CDTF">2019-09-27T17:00:24Z</dcterms:modified>
</cp:coreProperties>
</file>